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TxBoSCoC Program P&amp;Ps_Docs\PSH V1 Docs\PSH Docs V1\PSH RA\"/>
    </mc:Choice>
  </mc:AlternateContent>
  <bookViews>
    <workbookView xWindow="0" yWindow="0" windowWidth="16584" windowHeight="6384"/>
  </bookViews>
  <sheets>
    <sheet name="rent calculation form" sheetId="1" r:id="rId1"/>
    <sheet name="Included Income" sheetId="3" r:id="rId2"/>
    <sheet name="Excluded Income" sheetId="4" r:id="rId3"/>
  </sheets>
  <definedNames>
    <definedName name="_xlnm.Print_Area" localSheetId="0">'rent calculation form'!$A$1:$G$81</definedName>
  </definedNames>
  <calcPr calcId="152511"/>
</workbook>
</file>

<file path=xl/calcChain.xml><?xml version="1.0" encoding="utf-8"?>
<calcChain xmlns="http://schemas.openxmlformats.org/spreadsheetml/2006/main">
  <c r="C56" i="1" l="1"/>
  <c r="C4" i="1" l="1"/>
  <c r="F79" i="1"/>
  <c r="D19" i="1" l="1"/>
  <c r="C19" i="1" l="1"/>
  <c r="C46" i="1" l="1"/>
  <c r="C40" i="1"/>
  <c r="C38" i="1"/>
  <c r="C23" i="1"/>
  <c r="E19" i="1" l="1"/>
  <c r="F19" i="1"/>
  <c r="C42" i="1"/>
  <c r="C20" i="1" l="1"/>
  <c r="C47" i="1" s="1"/>
  <c r="C48" i="1" s="1"/>
  <c r="C52" i="1" s="1"/>
  <c r="C53" i="1" s="1"/>
  <c r="C57" i="1" l="1"/>
  <c r="C59" i="1" s="1"/>
  <c r="C62" i="1" l="1"/>
  <c r="C63" i="1" s="1"/>
  <c r="C71" i="1"/>
  <c r="C65" i="1" l="1"/>
  <c r="C66" i="1" s="1"/>
  <c r="C70" i="1"/>
</calcChain>
</file>

<file path=xl/sharedStrings.xml><?xml version="1.0" encoding="utf-8"?>
<sst xmlns="http://schemas.openxmlformats.org/spreadsheetml/2006/main" count="158" uniqueCount="145">
  <si>
    <t>Name of Resident/Household:</t>
  </si>
  <si>
    <t>Address of Unit:</t>
  </si>
  <si>
    <t>Date Prepared:</t>
  </si>
  <si>
    <t>Prepared by:</t>
  </si>
  <si>
    <t>Household Member</t>
  </si>
  <si>
    <t>Name:</t>
  </si>
  <si>
    <t>ANTICIPATED ANNUAL INCOME</t>
  </si>
  <si>
    <t>Wages, Salaries</t>
  </si>
  <si>
    <t>Social Security/Pensions (Periodic Payments)</t>
  </si>
  <si>
    <t>Payments in Lieu of Earnings</t>
  </si>
  <si>
    <t>Public Assistance</t>
  </si>
  <si>
    <t>Periodic Allowances</t>
  </si>
  <si>
    <t>Business Income- Net</t>
  </si>
  <si>
    <t>Net Income-Real/Personal Property</t>
  </si>
  <si>
    <t>Armed Forces Pay</t>
  </si>
  <si>
    <t>Subtotal by Family Member</t>
  </si>
  <si>
    <t>TOTAL ANNUAL INCOME (Add all subtotals from Line 9)</t>
  </si>
  <si>
    <t>DEPENDENT ALLOWANCE</t>
  </si>
  <si>
    <t>Number of  Dependents</t>
  </si>
  <si>
    <t>DEPENDENT ALLOWANCE (Multiply Line 11 by $480)</t>
  </si>
  <si>
    <t xml:space="preserve">Expense to enable family member to work </t>
  </si>
  <si>
    <t xml:space="preserve">Household member enabled: </t>
  </si>
  <si>
    <t>Expense to enable family member to further education</t>
  </si>
  <si>
    <r>
      <t xml:space="preserve">Total child care reimbursed by another agency (i.e. TANF (called CalWORKS in California), etc.) to permit  </t>
    </r>
    <r>
      <rPr>
        <b/>
        <i/>
        <u/>
        <sz val="14"/>
        <rFont val="Garamond"/>
        <family val="1"/>
      </rPr>
      <t>work</t>
    </r>
  </si>
  <si>
    <t xml:space="preserve">Name of agency: </t>
  </si>
  <si>
    <r>
      <t xml:space="preserve">Total child care reimbursed by another agency (i.e. TANF (called CalWORKS in California), etc.) to permit </t>
    </r>
    <r>
      <rPr>
        <b/>
        <i/>
        <u/>
        <sz val="14"/>
        <rFont val="Garamond"/>
        <family val="1"/>
      </rPr>
      <t>education</t>
    </r>
  </si>
  <si>
    <t>Family Member Earnings from work which are dependent on the child care</t>
  </si>
  <si>
    <t>CHILD CARE ALLOWANCE - (a) if child care allows household to work only, Line 15 from Line 13, but not higher than line 17; (b) if child care allows household to further education, Line 16 from Line 14; if child care allows both, sum of (a) and (b)</t>
  </si>
  <si>
    <t>DISABLED (OR HANDICAPPED) ASSISTANCE ALLOWANCE</t>
  </si>
  <si>
    <t>Disabled Assistance Expenses (attendant care plus auxiliary apparatus)</t>
  </si>
  <si>
    <t>Total Amount of Disabled Assistance Expenses Reimbursed</t>
  </si>
  <si>
    <t>Net Disabled Assistance Expenses (Subtract Line 20 from Line 19)</t>
  </si>
  <si>
    <t>(Multiply Line 10 (Total Annual Income) by 0.03)</t>
  </si>
  <si>
    <t>(Subtract Line 22 from Line 21)</t>
  </si>
  <si>
    <t>Family Member Earnings which are dependent on the disabled assistance expenses</t>
  </si>
  <si>
    <t xml:space="preserve"> DISABLED ASSISTANCE/ADJUSTED INCOME SUBTOTAL (Lesser of Lines 23 or 24)</t>
  </si>
  <si>
    <t>MEDICAL EXPENSES OF ELDERLY OR DISABLED ALLOWANCE</t>
  </si>
  <si>
    <t>Medical Expenses</t>
  </si>
  <si>
    <t xml:space="preserve">Total Amount of Medical Expenses Reimbursed </t>
  </si>
  <si>
    <t>Net Medical Expenses (Subtract Line 27 from Line 26)</t>
  </si>
  <si>
    <t>MEDICAL EXPENSES/ADJUSTED INCOME SUBTOTAL  (If Line 23 is more than 0, enter the amount from Line 28, otherwise add Lines 21 and 28 and subtract Line 22)</t>
  </si>
  <si>
    <t>ELDERLY OR DISABLED PERSONS HOUSEHOLD (FAMILY) ALLOWANCE</t>
  </si>
  <si>
    <t>ELDERLY OR DISABLED ALLOWANCE ($400 if applicable)</t>
  </si>
  <si>
    <t>ADJUSTED INCOME</t>
  </si>
  <si>
    <t>Total Income Adjustments (Add Lines 12, 18, 25, 29, and 30)</t>
  </si>
  <si>
    <t>Annual Adjusted Income (Subtract Line 31 from Line 10)</t>
  </si>
  <si>
    <t>RESIDENT RENT DETERMINATION</t>
  </si>
  <si>
    <t>30% of Monthly Adjusted Income (Divide Line 32 by 12 and multiply by 0.3)</t>
  </si>
  <si>
    <t>10% of Monthly Income (Divide Line 10 by 12 and multiply by 0.1)</t>
  </si>
  <si>
    <t>DETERMINING RESIDENT RENTS FOR UNITS IN WHICH UTILITIES ARE NOT INCLUDED IN RENT</t>
  </si>
  <si>
    <t>Utility Allowance</t>
  </si>
  <si>
    <t>Resident Rent (Subtract Line 37 from Line 36). THIS IS THE MAXIMUM AMOUNT PER MONTH THAT CAN BE CHARGED FOR RESIDENT RENT</t>
  </si>
  <si>
    <r>
      <t xml:space="preserve">Utility Reimbursement (Only if Line 38 is less than 0).  THIS IS THE AMOUNT THAT MUST BE </t>
    </r>
    <r>
      <rPr>
        <b/>
        <u/>
        <sz val="14"/>
        <rFont val="Garamond"/>
        <family val="1"/>
      </rPr>
      <t>PAID TO</t>
    </r>
    <r>
      <rPr>
        <b/>
        <sz val="14"/>
        <rFont val="Garamond"/>
        <family val="1"/>
      </rPr>
      <t xml:space="preserve"> THE RESIDENT AS A UTILITY REIMBURSEMENT.</t>
    </r>
  </si>
  <si>
    <t>IF RESIDENT WILL PAY RENT AND WILL NOT RECEIVE A UTILITY REIMBURESMENT</t>
  </si>
  <si>
    <t>Annual Rental Amount</t>
  </si>
  <si>
    <t>Daily Rental Amount</t>
  </si>
  <si>
    <t>CHILD CARE ALLOWANCE (N/A)</t>
  </si>
  <si>
    <t>ADJUSTED medical expenses subtract 3% of gross annual income</t>
  </si>
  <si>
    <t>Client Signature</t>
  </si>
  <si>
    <t>Staff Signature</t>
  </si>
  <si>
    <t>`</t>
  </si>
  <si>
    <t>(Name of your HUD Funded CoC Project)</t>
  </si>
  <si>
    <t>AMOUNT PER MONTH TO BE CHARGED FOR RESIDENT RENT                               (Larger of Lines 33 or 34 except for CoC LEASING programs which choose to charge less, then Line 35)</t>
  </si>
  <si>
    <t>Annual income includes:</t>
  </si>
  <si>
    <t>(1)</t>
  </si>
  <si>
    <t>The full amount, before any payroll deductions, of wages and salaries, overtime pay, commissions, fees, tips and bonuses, and other compensation for personal services;</t>
  </si>
  <si>
    <t>(2)</t>
  </si>
  <si>
    <t xml:space="preserve">The full amount of periodic payments received from social security, annuities, insurance policies, retirement funds, pensions, disability or death benefits and other similar types of periodic receipts, </t>
  </si>
  <si>
    <t>including lump sum payment for delayed start of a periodic payment;</t>
  </si>
  <si>
    <t>(3)</t>
  </si>
  <si>
    <t>Payments in lieu of earnings, such as unemployment and disability compensation, worker's compensation and severance pay;</t>
  </si>
  <si>
    <t>(4)</t>
  </si>
  <si>
    <t xml:space="preserve">Welfare assistance. Welfare or other payments to families or individuals, based on need, that are made under program funded, separately or jointly, by Federal, State or local governments (e.g, Social Security </t>
  </si>
  <si>
    <t>Income (SSI) and general assistance available through state welfare programs);</t>
  </si>
  <si>
    <t>(5)</t>
  </si>
  <si>
    <t>Periodic and determinable allowances, such as alimony and child support payments, and regular contributions or gifts received from persons not residing in the dwelling;</t>
  </si>
  <si>
    <t>(6)</t>
  </si>
  <si>
    <t>Net income from the operation of a business or profession;</t>
  </si>
  <si>
    <t>(7)</t>
  </si>
  <si>
    <t>Interest, dividends, and other net income of any kind from real and personal property;</t>
  </si>
  <si>
    <t>(8)</t>
  </si>
  <si>
    <t>All regular pay, special pay and allowances of a member of the Armed Forces, except special hostile fire pay.</t>
  </si>
  <si>
    <t>Income That Must Be Excluded</t>
  </si>
  <si>
    <t>Annual income does not include:</t>
  </si>
  <si>
    <t>Income from employment of children (including foster children) under the age of 18 years;</t>
  </si>
  <si>
    <t>Payments received for the care of foster children or foster adults (usually individuals with disabilities, unrelated to the tenant family, who are unable to live alone);</t>
  </si>
  <si>
    <t>Lump-sum additions to family assets, such as inheritances, insurance payments (including payments under health and accident insurance and worker's compensation), capital gains, and settlement for personal or property;</t>
  </si>
  <si>
    <t>Amounts received by the family, that are specifically for, or in reimbursement of, the cost of medical expenses for any family member;</t>
  </si>
  <si>
    <t xml:space="preserve">Income of a live-in aide as defined in Sec. 813.102; </t>
  </si>
  <si>
    <t>The full amount of student assistance paid directly to the student or to the educational institution;</t>
  </si>
  <si>
    <t>Amounts received under training programs funded by HUD;</t>
  </si>
  <si>
    <t>Amounts received by a disabled person that are disregarded for a limited time for purposes of SSI income eligibility and benefits because they are set aside for use under a Plan for Achieving Self-Support (PASS); or</t>
  </si>
  <si>
    <t>(9)</t>
  </si>
  <si>
    <t xml:space="preserve">Amounts received by a participant in other publicly assisted programs which are specifically for or in reimbursement of out-of-pocked expenses incurred (special equipment, clothing, transportation, child </t>
  </si>
  <si>
    <t>care, etc.) and which are made solely to allow participation in a specific program;</t>
  </si>
  <si>
    <t>(10)</t>
  </si>
  <si>
    <t xml:space="preserve">A resident service stipend. A resident service stipend is a modest amount (not to exceed $200 per month) received by a resident for performing a service for the owner, on a part-time basis, that enhances the </t>
  </si>
  <si>
    <t>quality of life in the development. Such services may include, but are not limited to, fire patrol, hall monitoring lawn maintenance, and resident initiatives coordination.  No resident may receive more than</t>
  </si>
  <si>
    <t>one such stipend during the same period of time;</t>
  </si>
  <si>
    <t>(11)</t>
  </si>
  <si>
    <t xml:space="preserve">Compensation from state or local employment training programs and training of a family member as resident management staff. Amounts excluded by this provision must be received under employment </t>
  </si>
  <si>
    <t>training programs with clearly defined goals and objectives, and are excluded only for a limited period as determined in advance;</t>
  </si>
  <si>
    <t>(12)</t>
  </si>
  <si>
    <t>Temporary, non-recurring or sporadic income (including gifts);</t>
  </si>
  <si>
    <t>(13)</t>
  </si>
  <si>
    <t xml:space="preserve">For all initial determinations and reexaminations of income carried out on or after April 23, 1993, reparation payments paid by a foreign government pursuant to claims filed under the laws of that  </t>
  </si>
  <si>
    <t>government by persons who were persecuted during the Nazi era;</t>
  </si>
  <si>
    <t>(14)</t>
  </si>
  <si>
    <t>Earnings in excess of $480 for each full time student 18 years old or older (excluding the head of household and spouse);</t>
  </si>
  <si>
    <t>(15)</t>
  </si>
  <si>
    <t>Adoption assistance payments in excess of $480 per adopted child;</t>
  </si>
  <si>
    <t>(16)</t>
  </si>
  <si>
    <t>Deferred periodic payments of SSI income and social security benefits;</t>
  </si>
  <si>
    <t>(17)</t>
  </si>
  <si>
    <t>Amounts received by the family in the form of refunds or rebates under state or local law for property taxes paid on the dwelling unit;</t>
  </si>
  <si>
    <t>(18)</t>
  </si>
  <si>
    <t>Amounts paid by a State agency to a family with a developmentally disabled family member living at home to offset the cost of services and equipment needed to keep the developmentally disabled family member at home;</t>
  </si>
  <si>
    <t>(19)</t>
  </si>
  <si>
    <t>Amounts specifically excluded by any other federal statute from consideration as income for purposes of determining eligibility or benefits under a category of assistance programs that included assistance under the U.S. Housing Act of 1937:</t>
  </si>
  <si>
    <t>(a) The value of the allotment provided to an eligible household under the Food Stamp Act of 1977          (7 U.S.C. 2017(b));</t>
  </si>
  <si>
    <t>(b) Payments to volunteers under the Domestic Volunteer Service Act of 1973 (42 U.S.C.5044, 5058);</t>
  </si>
  <si>
    <t>(c) Payments received under the Alaska Native Claims Settlement Act (43 U.S.C. 1626);</t>
  </si>
  <si>
    <t>(d) Income derived from certain submarginal land of the United States that is held in t rust for certain Indian tribes (25 U.S.C. 459e);</t>
  </si>
  <si>
    <t>(e) Payments or allowances made under the Department of Health and Human Services' Low-Income Home Energy Assistance Program (42 U.S.C. 8624(f));</t>
  </si>
  <si>
    <t>(f) Payments received under programs funded in whole or in part under the Job Training Partnership Act (29 U.S.C. 1552(b));</t>
  </si>
  <si>
    <t>(g) Income derived from the disposition of funds of the Grand River Band of Ottawa Indians (Public Law 94-540, 90 Statute 2503-2504);</t>
  </si>
  <si>
    <t>(h) The first $2,000 of per capita shares received from judgment funds awarded by the Indian Claims Commission or the Court of Claims (25 U.S.C. 1407-1408) or from funds held in trust for an Indian tribe by the Secretary of Interior (25 U.S.C. 117);</t>
  </si>
  <si>
    <t xml:space="preserve">(i) Scholarships funded under Title IV of the Higher Education Act of 1965 including awards under the Federal work-study program or under the Bureau of Indian Affairs student assistance programs that are </t>
  </si>
  <si>
    <t>made available to cover the costs of tuition, fees, books, equipment, materials, supplies, transportation, and miscellaneous personal expenses of a student at an educational institution (20 U.S.C.1087uu);</t>
  </si>
  <si>
    <t>(j) Payments received from programs funded under Title V of the Older Americans Act of 1965 (U.S.C. 3056(f));</t>
  </si>
  <si>
    <t>(k) Payments received after January 1, 1989, from the Agent Orange Settlement Fund or any other fund established pursuant to the settlement in the In Re Agent Orange product liability litigation, M.D.L. No. 381 (E.D.N.Y.); and</t>
  </si>
  <si>
    <t>(l) Payments received under Maine Indian Claims Settlement Act of 1980 (Pub.L. 96-420, 94 Statute 1785);</t>
  </si>
  <si>
    <t>(m) Earned income tax credit refund payments received from the Internal Revenue Service on or after January 1, 1991. Payments may be received in a resident's regular pay or as a single sum payment;</t>
  </si>
  <si>
    <t>(n) Payments received as AmeriCorps Living Allowances (29 U.S.C. Sec.1552);</t>
  </si>
  <si>
    <t>(o) Payments received under WIC-Supplemental Food Program for Women, Infants, and Children;</t>
  </si>
  <si>
    <t>(p) Payments received under the National School Lunch Program (42 U.S.C. 175-176);</t>
  </si>
  <si>
    <t>(q) Payments received under the Child Nutrition Act (42 U.S.C. 1771-1778);</t>
  </si>
  <si>
    <t>(r) Payments received under the Child Care Block Grant Act of 1990.</t>
  </si>
  <si>
    <t>HOH</t>
  </si>
  <si>
    <t>42 Housing Assistance Payments</t>
  </si>
  <si>
    <t>Contract Rent</t>
  </si>
  <si>
    <t>Tenant Responsible for Utilities</t>
  </si>
  <si>
    <t>Utilities included in the Rent</t>
  </si>
  <si>
    <t>SUPPLEMENTAL INFORMATION</t>
  </si>
  <si>
    <t>(Project Planning)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</si>
</sst>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mmmm\ d\,\ yyyy"/>
    <numFmt numFmtId="165" formatCode="&quot;$&quot;#,##0.00"/>
  </numFmts>
  <fonts count="20" x14ac:knownFonts="1">
    <font>
      <sz val="11"/>
      <color theme="1"/>
      <name val="Calibri"/>
      <family val="2"/>
      <scheme val="minor"/>
    </font>
    <font>
      <b/>
      <sz val="16"/>
      <name val="Garamond"/>
      <family val="1"/>
    </font>
    <font>
      <b/>
      <sz val="14"/>
      <name val="Garamond"/>
      <family val="1"/>
    </font>
    <font>
      <sz val="14"/>
      <name val="Garamond"/>
      <family val="1"/>
    </font>
    <font>
      <i/>
      <sz val="14"/>
      <name val="Garamond"/>
      <family val="1"/>
    </font>
    <font>
      <sz val="14"/>
      <name val="Verdana"/>
      <family val="2"/>
    </font>
    <font>
      <b/>
      <sz val="14"/>
      <name val="Verdana"/>
      <family val="2"/>
    </font>
    <font>
      <b/>
      <i/>
      <u/>
      <sz val="14"/>
      <name val="Garamond"/>
      <family val="1"/>
    </font>
    <font>
      <sz val="10"/>
      <name val="Verdana"/>
      <family val="2"/>
    </font>
    <font>
      <b/>
      <sz val="10"/>
      <name val="Verdana"/>
      <family val="2"/>
    </font>
    <font>
      <b/>
      <u/>
      <sz val="14"/>
      <name val="Garamond"/>
      <family val="1"/>
    </font>
    <font>
      <sz val="12"/>
      <name val="Garamond"/>
      <family val="1"/>
    </font>
    <font>
      <b/>
      <sz val="13"/>
      <name val="Garamond"/>
      <family val="1"/>
    </font>
    <font>
      <sz val="14"/>
      <name val="Garamond"/>
      <family val="1"/>
    </font>
    <font>
      <b/>
      <sz val="14"/>
      <name val="Garamond"/>
      <family val="1"/>
    </font>
    <font>
      <b/>
      <sz val="14"/>
      <color rgb="FFFF0000"/>
      <name val="Garamond"/>
      <family val="1"/>
    </font>
    <font>
      <sz val="14"/>
      <color rgb="FFFF0000"/>
      <name val="Verdana"/>
      <family val="2"/>
    </font>
    <font>
      <b/>
      <sz val="11"/>
      <color theme="1"/>
      <name val="Calibri"/>
      <family val="2"/>
      <scheme val="minor"/>
    </font>
    <font>
      <b/>
      <sz val="12"/>
      <name val="Arial"/>
      <family val="2"/>
    </font>
    <font>
      <sz val="11"/>
      <color theme="1"/>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22"/>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44" fontId="19" fillId="0" borderId="0" applyFont="0" applyFill="0" applyBorder="0" applyAlignment="0" applyProtection="0"/>
  </cellStyleXfs>
  <cellXfs count="121">
    <xf numFmtId="0" fontId="0" fillId="0" borderId="0" xfId="0"/>
    <xf numFmtId="0" fontId="11" fillId="0" borderId="0" xfId="0" applyNumberFormat="1" applyFont="1" applyFill="1" applyBorder="1" applyAlignment="1" applyProtection="1">
      <alignment horizontal="left"/>
      <protection locked="0"/>
    </xf>
    <xf numFmtId="164" fontId="0" fillId="0" borderId="0" xfId="0" applyNumberFormat="1" applyFill="1" applyBorder="1" applyAlignment="1" applyProtection="1">
      <alignment horizontal="left"/>
      <protection locked="0"/>
    </xf>
    <xf numFmtId="0" fontId="11" fillId="0" borderId="1" xfId="0" applyNumberFormat="1" applyFont="1" applyFill="1" applyBorder="1" applyAlignment="1" applyProtection="1">
      <alignment horizontal="left"/>
      <protection locked="0"/>
    </xf>
    <xf numFmtId="0" fontId="18" fillId="0" borderId="0" xfId="0" applyFont="1"/>
    <xf numFmtId="0" fontId="0" fillId="0" borderId="14" xfId="0" quotePrefix="1" applyBorder="1" applyAlignment="1">
      <alignment horizontal="left" vertical="top" wrapText="1"/>
    </xf>
    <xf numFmtId="0" fontId="0" fillId="0" borderId="15" xfId="0" quotePrefix="1" applyBorder="1" applyAlignment="1">
      <alignment horizontal="left" vertical="top" wrapText="1"/>
    </xf>
    <xf numFmtId="0" fontId="0" fillId="0" borderId="16" xfId="0" quotePrefix="1" applyBorder="1" applyAlignment="1">
      <alignment horizontal="left" vertical="top" wrapText="1"/>
    </xf>
    <xf numFmtId="0" fontId="0" fillId="0" borderId="15" xfId="0" applyBorder="1" applyAlignment="1">
      <alignment vertical="top" wrapText="1"/>
    </xf>
    <xf numFmtId="0" fontId="0" fillId="0" borderId="13" xfId="0" quotePrefix="1" applyBorder="1" applyAlignment="1">
      <alignment horizontal="right" vertical="top"/>
    </xf>
    <xf numFmtId="0" fontId="0" fillId="0" borderId="17" xfId="0" quotePrefix="1" applyBorder="1" applyAlignment="1">
      <alignment horizontal="right" vertical="top"/>
    </xf>
    <xf numFmtId="0" fontId="0" fillId="0" borderId="18" xfId="0" quotePrefix="1" applyBorder="1" applyAlignment="1">
      <alignment horizontal="right" vertical="top"/>
    </xf>
    <xf numFmtId="0" fontId="0" fillId="0" borderId="0" xfId="0" applyAlignment="1">
      <alignment horizontal="right"/>
    </xf>
    <xf numFmtId="0" fontId="17" fillId="0" borderId="0" xfId="0" applyFont="1"/>
    <xf numFmtId="0" fontId="0" fillId="0" borderId="0" xfId="0" applyProtection="1">
      <protection locked="0"/>
    </xf>
    <xf numFmtId="0" fontId="3" fillId="0" borderId="0" xfId="0" applyFont="1" applyProtection="1">
      <protection locked="0"/>
    </xf>
    <xf numFmtId="0" fontId="12" fillId="0" borderId="0" xfId="0" applyFont="1" applyAlignment="1" applyProtection="1">
      <alignment horizontal="center" wrapText="1"/>
      <protection locked="0"/>
    </xf>
    <xf numFmtId="0" fontId="2" fillId="0" borderId="0" xfId="0" applyFont="1" applyAlignment="1" applyProtection="1">
      <alignment horizontal="right"/>
      <protection locked="0"/>
    </xf>
    <xf numFmtId="0" fontId="2" fillId="0" borderId="1" xfId="0" applyFont="1" applyBorder="1" applyProtection="1">
      <protection locked="0"/>
    </xf>
    <xf numFmtId="0" fontId="2" fillId="0" borderId="1" xfId="0" applyFont="1" applyBorder="1" applyAlignment="1" applyProtection="1">
      <alignment wrapText="1"/>
      <protection locked="0"/>
    </xf>
    <xf numFmtId="0" fontId="2" fillId="0" borderId="2" xfId="0" applyFont="1" applyBorder="1" applyProtection="1">
      <protection locked="0"/>
    </xf>
    <xf numFmtId="0" fontId="2" fillId="0" borderId="2" xfId="0" applyFont="1" applyBorder="1" applyAlignment="1" applyProtection="1">
      <alignment wrapText="1"/>
      <protection locked="0"/>
    </xf>
    <xf numFmtId="0" fontId="2" fillId="0" borderId="6" xfId="0" applyFont="1" applyBorder="1" applyAlignment="1" applyProtection="1">
      <alignment wrapText="1"/>
      <protection locked="0"/>
    </xf>
    <xf numFmtId="0" fontId="2" fillId="0" borderId="8" xfId="0" applyFont="1" applyBorder="1" applyAlignment="1" applyProtection="1">
      <alignment vertical="top"/>
      <protection locked="0"/>
    </xf>
    <xf numFmtId="0" fontId="2" fillId="0" borderId="9" xfId="0" applyFont="1" applyBorder="1" applyAlignment="1" applyProtection="1">
      <alignment wrapText="1"/>
      <protection locked="0"/>
    </xf>
    <xf numFmtId="0" fontId="2" fillId="0" borderId="1"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2" xfId="0" applyFont="1" applyBorder="1" applyAlignment="1" applyProtection="1">
      <alignment vertical="top"/>
      <protection locked="0"/>
    </xf>
    <xf numFmtId="0" fontId="2" fillId="0" borderId="2" xfId="0" applyFont="1" applyBorder="1" applyAlignment="1" applyProtection="1">
      <alignment horizontal="right" vertical="top" wrapText="1"/>
      <protection locked="0"/>
    </xf>
    <xf numFmtId="0" fontId="2" fillId="0" borderId="2" xfId="0" applyFont="1" applyFill="1" applyBorder="1" applyAlignment="1" applyProtection="1">
      <alignment vertical="top"/>
      <protection locked="0"/>
    </xf>
    <xf numFmtId="0" fontId="2" fillId="0" borderId="2" xfId="0" applyFont="1" applyFill="1" applyBorder="1" applyAlignment="1" applyProtection="1">
      <alignment vertical="top"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vertical="top" wrapText="1"/>
      <protection locked="0"/>
    </xf>
    <xf numFmtId="0" fontId="2" fillId="0" borderId="6" xfId="0" applyFont="1" applyBorder="1" applyAlignment="1" applyProtection="1">
      <alignment vertical="top" wrapText="1"/>
      <protection locked="0"/>
    </xf>
    <xf numFmtId="0" fontId="2" fillId="0" borderId="9" xfId="0" applyFont="1" applyBorder="1" applyAlignment="1" applyProtection="1">
      <alignment vertical="top" wrapText="1"/>
      <protection locked="0"/>
    </xf>
    <xf numFmtId="0" fontId="2" fillId="0" borderId="12" xfId="0" applyFont="1" applyBorder="1" applyAlignment="1" applyProtection="1">
      <alignment vertical="top" wrapText="1"/>
      <protection locked="0"/>
    </xf>
    <xf numFmtId="165" fontId="0" fillId="0" borderId="2" xfId="0" applyNumberFormat="1" applyFill="1" applyBorder="1" applyAlignment="1" applyProtection="1">
      <alignment horizontal="left"/>
      <protection locked="0"/>
    </xf>
    <xf numFmtId="165" fontId="0" fillId="0" borderId="6" xfId="0" applyNumberFormat="1" applyFill="1" applyBorder="1" applyAlignment="1" applyProtection="1">
      <alignment horizontal="left"/>
      <protection locked="0"/>
    </xf>
    <xf numFmtId="0" fontId="9" fillId="0" borderId="0" xfId="0" applyFont="1" applyFill="1" applyAlignment="1" applyProtection="1">
      <protection locked="0"/>
    </xf>
    <xf numFmtId="0" fontId="2" fillId="0" borderId="0" xfId="0" applyFont="1" applyBorder="1" applyAlignment="1" applyProtection="1">
      <alignment vertical="top"/>
      <protection locked="0"/>
    </xf>
    <xf numFmtId="0" fontId="2" fillId="0" borderId="3" xfId="0" applyFont="1" applyBorder="1" applyAlignment="1" applyProtection="1">
      <alignment vertical="top" wrapText="1"/>
      <protection locked="0"/>
    </xf>
    <xf numFmtId="0" fontId="2" fillId="0" borderId="3" xfId="0" applyFont="1" applyBorder="1" applyAlignment="1" applyProtection="1">
      <alignment horizontal="right" vertical="top" wrapText="1"/>
      <protection locked="0"/>
    </xf>
    <xf numFmtId="0" fontId="0" fillId="0" borderId="6" xfId="0" applyBorder="1" applyProtection="1">
      <protection locked="0"/>
    </xf>
    <xf numFmtId="0" fontId="2" fillId="0" borderId="19" xfId="0" applyFont="1" applyBorder="1" applyAlignment="1" applyProtection="1">
      <alignment vertical="top" wrapText="1"/>
      <protection locked="0"/>
    </xf>
    <xf numFmtId="0" fontId="2" fillId="0" borderId="0" xfId="0" applyFont="1" applyBorder="1" applyAlignment="1" applyProtection="1">
      <alignment vertical="top" wrapText="1"/>
      <protection locked="0"/>
    </xf>
    <xf numFmtId="165" fontId="3" fillId="5" borderId="0" xfId="0" applyNumberFormat="1" applyFont="1" applyFill="1" applyBorder="1" applyAlignment="1" applyProtection="1">
      <alignment horizontal="center"/>
      <protection locked="0"/>
    </xf>
    <xf numFmtId="0" fontId="2" fillId="0" borderId="0"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Border="1" applyAlignment="1" applyProtection="1">
      <alignment vertical="top"/>
      <protection locked="0"/>
    </xf>
    <xf numFmtId="0" fontId="3" fillId="6" borderId="3" xfId="0" applyNumberFormat="1" applyFont="1" applyFill="1" applyBorder="1" applyAlignment="1" applyProtection="1">
      <alignment wrapText="1"/>
      <protection locked="0"/>
    </xf>
    <xf numFmtId="0" fontId="3" fillId="6" borderId="3" xfId="0" applyNumberFormat="1" applyFont="1" applyFill="1" applyBorder="1" applyProtection="1">
      <protection locked="0"/>
    </xf>
    <xf numFmtId="0" fontId="13" fillId="6" borderId="3" xfId="0" applyNumberFormat="1" applyFont="1" applyFill="1" applyBorder="1" applyProtection="1">
      <protection locked="0"/>
    </xf>
    <xf numFmtId="44" fontId="3" fillId="6" borderId="3" xfId="1" applyNumberFormat="1" applyFont="1" applyFill="1" applyBorder="1" applyAlignment="1" applyProtection="1">
      <alignment horizontal="left"/>
      <protection locked="0"/>
    </xf>
    <xf numFmtId="165" fontId="3" fillId="7" borderId="7" xfId="0" applyNumberFormat="1" applyFont="1" applyFill="1" applyBorder="1" applyAlignment="1" applyProtection="1">
      <alignment horizontal="left"/>
    </xf>
    <xf numFmtId="165" fontId="3" fillId="6" borderId="4" xfId="0" applyNumberFormat="1" applyFont="1" applyFill="1" applyBorder="1" applyAlignment="1" applyProtection="1">
      <alignment horizontal="left"/>
    </xf>
    <xf numFmtId="165" fontId="3" fillId="6" borderId="2" xfId="0" applyNumberFormat="1" applyFont="1" applyFill="1" applyBorder="1" applyAlignment="1" applyProtection="1">
      <alignment horizontal="left"/>
    </xf>
    <xf numFmtId="0" fontId="0" fillId="6" borderId="2" xfId="0" applyFill="1" applyBorder="1" applyAlignment="1" applyProtection="1">
      <alignment horizontal="left"/>
      <protection locked="0"/>
    </xf>
    <xf numFmtId="0" fontId="0" fillId="6" borderId="6" xfId="0" applyFill="1" applyBorder="1" applyAlignment="1" applyProtection="1">
      <alignment horizontal="left"/>
      <protection locked="0"/>
    </xf>
    <xf numFmtId="0" fontId="2" fillId="4" borderId="4" xfId="0" applyFont="1" applyFill="1" applyBorder="1" applyAlignment="1" applyProtection="1">
      <alignment horizontal="center"/>
      <protection locked="0"/>
    </xf>
    <xf numFmtId="0" fontId="5" fillId="4" borderId="2" xfId="0" applyFont="1" applyFill="1" applyBorder="1" applyAlignment="1" applyProtection="1">
      <alignment horizontal="center"/>
      <protection locked="0"/>
    </xf>
    <xf numFmtId="0" fontId="5" fillId="4" borderId="8" xfId="0" applyFont="1" applyFill="1" applyBorder="1" applyAlignment="1" applyProtection="1">
      <alignment horizontal="center"/>
      <protection locked="0"/>
    </xf>
    <xf numFmtId="0" fontId="5" fillId="4" borderId="9" xfId="0" applyFont="1" applyFill="1" applyBorder="1" applyAlignment="1" applyProtection="1">
      <alignment horizontal="center"/>
      <protection locked="0"/>
    </xf>
    <xf numFmtId="0" fontId="1" fillId="2" borderId="0" xfId="0" applyFont="1" applyFill="1" applyAlignment="1" applyProtection="1">
      <alignment horizontal="center"/>
      <protection locked="0"/>
    </xf>
    <xf numFmtId="0" fontId="2" fillId="0" borderId="0" xfId="0" applyFont="1" applyAlignment="1" applyProtection="1">
      <alignment horizontal="left" indent="5"/>
      <protection locked="0"/>
    </xf>
    <xf numFmtId="0" fontId="3" fillId="6" borderId="1" xfId="0" applyFont="1" applyFill="1" applyBorder="1" applyAlignment="1" applyProtection="1">
      <alignment horizontal="left"/>
      <protection locked="0"/>
    </xf>
    <xf numFmtId="14" fontId="3" fillId="6" borderId="2" xfId="0" applyNumberFormat="1" applyFont="1" applyFill="1" applyBorder="1" applyAlignment="1" applyProtection="1">
      <alignment horizontal="left"/>
      <protection locked="0"/>
    </xf>
    <xf numFmtId="0" fontId="3" fillId="6" borderId="2" xfId="0" applyFont="1" applyFill="1" applyBorder="1" applyAlignment="1" applyProtection="1">
      <alignment horizontal="left"/>
      <protection locked="0"/>
    </xf>
    <xf numFmtId="164" fontId="3" fillId="6" borderId="2" xfId="0" applyNumberFormat="1" applyFont="1" applyFill="1" applyBorder="1" applyAlignment="1" applyProtection="1">
      <alignment horizontal="left"/>
    </xf>
    <xf numFmtId="0" fontId="4" fillId="6" borderId="2" xfId="0" applyFont="1" applyFill="1" applyBorder="1" applyAlignment="1" applyProtection="1">
      <alignment horizontal="left"/>
      <protection locked="0"/>
    </xf>
    <xf numFmtId="0" fontId="15" fillId="4" borderId="4" xfId="0" applyFont="1" applyFill="1" applyBorder="1" applyAlignment="1" applyProtection="1">
      <alignment horizontal="center"/>
      <protection locked="0"/>
    </xf>
    <xf numFmtId="0" fontId="16" fillId="4" borderId="2" xfId="0" applyFont="1" applyFill="1" applyBorder="1" applyAlignment="1" applyProtection="1">
      <alignment horizontal="center"/>
      <protection locked="0"/>
    </xf>
    <xf numFmtId="0" fontId="16" fillId="4" borderId="0" xfId="0" applyFont="1" applyFill="1" applyBorder="1" applyAlignment="1" applyProtection="1">
      <alignment horizontal="center"/>
      <protection locked="0"/>
    </xf>
    <xf numFmtId="0" fontId="16" fillId="4" borderId="5" xfId="0" applyFont="1" applyFill="1" applyBorder="1" applyAlignment="1" applyProtection="1">
      <alignment horizontal="center"/>
      <protection locked="0"/>
    </xf>
    <xf numFmtId="165" fontId="3" fillId="7" borderId="10" xfId="0" applyNumberFormat="1" applyFont="1" applyFill="1" applyBorder="1" applyAlignment="1" applyProtection="1">
      <alignment horizontal="left"/>
    </xf>
    <xf numFmtId="165" fontId="0" fillId="6" borderId="8" xfId="0" applyNumberFormat="1" applyFill="1" applyBorder="1" applyAlignment="1" applyProtection="1">
      <alignment horizontal="left"/>
    </xf>
    <xf numFmtId="165" fontId="0" fillId="6" borderId="9" xfId="0" applyNumberFormat="1" applyFill="1" applyBorder="1" applyAlignment="1" applyProtection="1">
      <alignment horizontal="left"/>
    </xf>
    <xf numFmtId="165" fontId="13" fillId="0" borderId="3" xfId="0" applyNumberFormat="1" applyFont="1" applyBorder="1" applyAlignment="1" applyProtection="1">
      <alignment horizontal="left"/>
      <protection locked="0"/>
    </xf>
    <xf numFmtId="165" fontId="0" fillId="0" borderId="3" xfId="0" applyNumberFormat="1" applyBorder="1" applyAlignment="1" applyProtection="1">
      <alignment horizontal="left"/>
      <protection locked="0"/>
    </xf>
    <xf numFmtId="3" fontId="3" fillId="0" borderId="3" xfId="0" applyNumberFormat="1" applyFont="1" applyBorder="1" applyAlignment="1" applyProtection="1">
      <alignment horizontal="left"/>
      <protection locked="0"/>
    </xf>
    <xf numFmtId="3" fontId="0" fillId="0" borderId="3" xfId="0" applyNumberFormat="1" applyBorder="1" applyAlignment="1" applyProtection="1">
      <alignment horizontal="left"/>
      <protection locked="0"/>
    </xf>
    <xf numFmtId="165" fontId="3" fillId="6" borderId="11" xfId="0" applyNumberFormat="1" applyFont="1" applyFill="1" applyBorder="1" applyAlignment="1" applyProtection="1">
      <alignment horizontal="left"/>
    </xf>
    <xf numFmtId="165" fontId="0" fillId="6" borderId="0" xfId="0" applyNumberFormat="1" applyFill="1" applyBorder="1" applyAlignment="1" applyProtection="1">
      <alignment horizontal="left"/>
    </xf>
    <xf numFmtId="165" fontId="0" fillId="6" borderId="5" xfId="0" applyNumberFormat="1" applyFill="1" applyBorder="1" applyAlignment="1" applyProtection="1">
      <alignment horizontal="left"/>
    </xf>
    <xf numFmtId="0" fontId="14" fillId="3" borderId="4" xfId="0" applyFont="1" applyFill="1" applyBorder="1" applyAlignment="1" applyProtection="1">
      <alignment horizontal="center"/>
      <protection locked="0"/>
    </xf>
    <xf numFmtId="0" fontId="6" fillId="3" borderId="2" xfId="0" applyFont="1" applyFill="1" applyBorder="1" applyAlignment="1" applyProtection="1">
      <alignment horizontal="center"/>
      <protection locked="0"/>
    </xf>
    <xf numFmtId="0" fontId="6" fillId="3" borderId="8" xfId="0" applyFont="1" applyFill="1" applyBorder="1" applyAlignment="1" applyProtection="1">
      <alignment horizontal="center"/>
      <protection locked="0"/>
    </xf>
    <xf numFmtId="0" fontId="6" fillId="3" borderId="9" xfId="0" applyFont="1" applyFill="1" applyBorder="1" applyAlignment="1" applyProtection="1">
      <alignment horizontal="center"/>
      <protection locked="0"/>
    </xf>
    <xf numFmtId="165" fontId="3" fillId="0" borderId="4" xfId="0" applyNumberFormat="1" applyFont="1" applyBorder="1" applyAlignment="1" applyProtection="1">
      <alignment horizontal="left"/>
      <protection locked="0"/>
    </xf>
    <xf numFmtId="165" fontId="8" fillId="0" borderId="2" xfId="0" applyNumberFormat="1" applyFont="1" applyBorder="1" applyAlignment="1" applyProtection="1">
      <alignment horizontal="left"/>
      <protection locked="0"/>
    </xf>
    <xf numFmtId="165" fontId="8" fillId="0" borderId="6" xfId="0" applyNumberFormat="1" applyFont="1" applyBorder="1" applyAlignment="1" applyProtection="1">
      <alignment horizontal="left"/>
      <protection locked="0"/>
    </xf>
    <xf numFmtId="0" fontId="6" fillId="4" borderId="2" xfId="0" applyFont="1" applyFill="1" applyBorder="1" applyAlignment="1" applyProtection="1">
      <alignment horizontal="center"/>
      <protection locked="0"/>
    </xf>
    <xf numFmtId="0" fontId="6" fillId="4" borderId="6" xfId="0" applyFont="1" applyFill="1" applyBorder="1" applyAlignment="1" applyProtection="1">
      <alignment horizontal="center"/>
      <protection locked="0"/>
    </xf>
    <xf numFmtId="165" fontId="0" fillId="0" borderId="2" xfId="0" applyNumberFormat="1" applyBorder="1" applyAlignment="1" applyProtection="1">
      <alignment horizontal="left"/>
      <protection locked="0"/>
    </xf>
    <xf numFmtId="165" fontId="0" fillId="0" borderId="6" xfId="0" applyNumberFormat="1" applyBorder="1" applyAlignment="1" applyProtection="1">
      <alignment horizontal="left"/>
      <protection locked="0"/>
    </xf>
    <xf numFmtId="165" fontId="3" fillId="6" borderId="4" xfId="0" applyNumberFormat="1" applyFont="1" applyFill="1" applyBorder="1" applyAlignment="1" applyProtection="1">
      <alignment horizontal="left"/>
    </xf>
    <xf numFmtId="165" fontId="0" fillId="6" borderId="2" xfId="0" applyNumberFormat="1" applyFill="1" applyBorder="1" applyAlignment="1" applyProtection="1">
      <alignment horizontal="left"/>
    </xf>
    <xf numFmtId="165" fontId="0" fillId="6" borderId="6" xfId="0" applyNumberFormat="1" applyFill="1" applyBorder="1" applyAlignment="1" applyProtection="1">
      <alignment horizontal="left"/>
    </xf>
    <xf numFmtId="165" fontId="3" fillId="6" borderId="4" xfId="0" applyNumberFormat="1" applyFont="1" applyFill="1" applyBorder="1" applyAlignment="1" applyProtection="1">
      <alignment horizontal="left"/>
      <protection locked="0"/>
    </xf>
    <xf numFmtId="165" fontId="0" fillId="6" borderId="2" xfId="0" applyNumberFormat="1" applyFill="1" applyBorder="1" applyAlignment="1" applyProtection="1">
      <alignment horizontal="left"/>
      <protection locked="0"/>
    </xf>
    <xf numFmtId="165" fontId="0" fillId="6" borderId="6" xfId="0" applyNumberFormat="1" applyFill="1" applyBorder="1" applyAlignment="1" applyProtection="1">
      <alignment horizontal="left"/>
      <protection locked="0"/>
    </xf>
    <xf numFmtId="165" fontId="3" fillId="6" borderId="2" xfId="0" applyNumberFormat="1" applyFont="1" applyFill="1" applyBorder="1" applyAlignment="1" applyProtection="1">
      <alignment horizontal="left"/>
    </xf>
    <xf numFmtId="165" fontId="3" fillId="6" borderId="6" xfId="0" applyNumberFormat="1" applyFont="1" applyFill="1" applyBorder="1" applyAlignment="1" applyProtection="1">
      <alignment horizontal="left"/>
    </xf>
    <xf numFmtId="0" fontId="2" fillId="4" borderId="2" xfId="0" applyFont="1" applyFill="1" applyBorder="1" applyAlignment="1" applyProtection="1">
      <alignment horizontal="center" vertical="top"/>
      <protection locked="0"/>
    </xf>
    <xf numFmtId="0" fontId="8" fillId="4" borderId="2" xfId="0" applyFont="1" applyFill="1" applyBorder="1" applyAlignment="1" applyProtection="1">
      <alignment horizontal="center"/>
      <protection locked="0"/>
    </xf>
    <xf numFmtId="0" fontId="8" fillId="4" borderId="6" xfId="0" applyFont="1" applyFill="1" applyBorder="1" applyAlignment="1" applyProtection="1">
      <alignment horizontal="center"/>
      <protection locked="0"/>
    </xf>
    <xf numFmtId="0" fontId="0" fillId="4" borderId="2" xfId="0" applyFill="1" applyBorder="1" applyAlignment="1" applyProtection="1">
      <alignment horizontal="center"/>
      <protection locked="0"/>
    </xf>
    <xf numFmtId="0" fontId="0" fillId="4" borderId="6" xfId="0" applyFill="1" applyBorder="1" applyAlignment="1" applyProtection="1">
      <alignment horizontal="center"/>
      <protection locked="0"/>
    </xf>
    <xf numFmtId="0" fontId="0" fillId="6" borderId="2" xfId="0" applyFill="1" applyBorder="1" applyAlignment="1" applyProtection="1">
      <alignment horizontal="left"/>
    </xf>
    <xf numFmtId="0" fontId="0" fillId="6" borderId="6" xfId="0" applyFill="1" applyBorder="1" applyAlignment="1" applyProtection="1">
      <alignment horizontal="left"/>
    </xf>
    <xf numFmtId="165" fontId="3" fillId="0" borderId="0" xfId="0" applyNumberFormat="1" applyFont="1" applyFill="1" applyBorder="1" applyAlignment="1" applyProtection="1">
      <alignment horizontal="left"/>
      <protection locked="0"/>
    </xf>
    <xf numFmtId="0" fontId="0" fillId="0" borderId="0" xfId="0" applyFill="1" applyBorder="1" applyAlignment="1" applyProtection="1">
      <alignment horizontal="left"/>
      <protection locked="0"/>
    </xf>
    <xf numFmtId="0" fontId="2" fillId="4" borderId="4" xfId="0" applyFont="1" applyFill="1" applyBorder="1" applyAlignment="1" applyProtection="1">
      <alignment horizontal="center" wrapText="1"/>
      <protection locked="0"/>
    </xf>
    <xf numFmtId="0" fontId="5" fillId="4" borderId="6" xfId="0" applyFont="1" applyFill="1" applyBorder="1" applyAlignment="1" applyProtection="1">
      <alignment horizontal="center"/>
      <protection locked="0"/>
    </xf>
    <xf numFmtId="0" fontId="2" fillId="4" borderId="2" xfId="0" applyFont="1" applyFill="1" applyBorder="1" applyAlignment="1" applyProtection="1">
      <alignment horizontal="center" vertical="top" wrapText="1"/>
      <protection locked="0"/>
    </xf>
    <xf numFmtId="0" fontId="9" fillId="4" borderId="2" xfId="0" applyFont="1" applyFill="1" applyBorder="1" applyAlignment="1" applyProtection="1">
      <alignment horizontal="center" wrapText="1"/>
      <protection locked="0"/>
    </xf>
    <xf numFmtId="0" fontId="9" fillId="4" borderId="6" xfId="0" applyFont="1" applyFill="1" applyBorder="1" applyAlignment="1" applyProtection="1">
      <alignment horizontal="center" wrapText="1"/>
      <protection locked="0"/>
    </xf>
    <xf numFmtId="165" fontId="3" fillId="5" borderId="3" xfId="0" applyNumberFormat="1" applyFont="1" applyFill="1" applyBorder="1" applyAlignment="1" applyProtection="1">
      <alignment horizontal="left"/>
      <protection locked="0"/>
    </xf>
    <xf numFmtId="165" fontId="3" fillId="5" borderId="4" xfId="0" applyNumberFormat="1" applyFont="1" applyFill="1" applyBorder="1" applyAlignment="1" applyProtection="1">
      <alignment horizontal="center"/>
      <protection locked="0"/>
    </xf>
    <xf numFmtId="165" fontId="3" fillId="5" borderId="2" xfId="0" applyNumberFormat="1" applyFont="1" applyFill="1" applyBorder="1" applyAlignment="1" applyProtection="1">
      <alignment horizontal="center"/>
      <protection locked="0"/>
    </xf>
    <xf numFmtId="165" fontId="3" fillId="5" borderId="6" xfId="0" applyNumberFormat="1" applyFont="1" applyFill="1" applyBorder="1" applyAlignment="1" applyProtection="1">
      <alignment horizontal="center"/>
      <protection locked="0"/>
    </xf>
    <xf numFmtId="165" fontId="2" fillId="5" borderId="4" xfId="0" applyNumberFormat="1" applyFont="1" applyFill="1" applyBorder="1" applyAlignment="1" applyProtection="1">
      <alignment horizontal="center"/>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tabSelected="1" topLeftCell="A61" workbookViewId="0">
      <selection activeCell="C40" sqref="C40:F40"/>
    </sheetView>
  </sheetViews>
  <sheetFormatPr defaultColWidth="12.5546875" defaultRowHeight="14.4" x14ac:dyDescent="0.3"/>
  <cols>
    <col min="1" max="1" width="3.6640625" style="14" customWidth="1"/>
    <col min="2" max="2" width="47" style="14" customWidth="1"/>
    <col min="3" max="3" width="14.5546875" style="14" customWidth="1"/>
    <col min="4" max="4" width="14.44140625" style="14" customWidth="1"/>
    <col min="5" max="5" width="13.88671875" style="14" customWidth="1"/>
    <col min="6" max="6" width="16.88671875" style="14" customWidth="1"/>
    <col min="7" max="7" width="1.33203125" style="14" customWidth="1"/>
    <col min="8" max="252" width="12.5546875" style="14"/>
    <col min="253" max="253" width="3.6640625" style="14" customWidth="1"/>
    <col min="254" max="254" width="47" style="14" customWidth="1"/>
    <col min="255" max="255" width="13.5546875" style="14" customWidth="1"/>
    <col min="256" max="256" width="13.6640625" style="14" customWidth="1"/>
    <col min="257" max="257" width="12.5546875" style="14"/>
    <col min="258" max="258" width="13.88671875" style="14" customWidth="1"/>
    <col min="259" max="259" width="1.33203125" style="14" customWidth="1"/>
    <col min="260" max="508" width="12.5546875" style="14"/>
    <col min="509" max="509" width="3.6640625" style="14" customWidth="1"/>
    <col min="510" max="510" width="47" style="14" customWidth="1"/>
    <col min="511" max="511" width="13.5546875" style="14" customWidth="1"/>
    <col min="512" max="512" width="13.6640625" style="14" customWidth="1"/>
    <col min="513" max="513" width="12.5546875" style="14"/>
    <col min="514" max="514" width="13.88671875" style="14" customWidth="1"/>
    <col min="515" max="515" width="1.33203125" style="14" customWidth="1"/>
    <col min="516" max="764" width="12.5546875" style="14"/>
    <col min="765" max="765" width="3.6640625" style="14" customWidth="1"/>
    <col min="766" max="766" width="47" style="14" customWidth="1"/>
    <col min="767" max="767" width="13.5546875" style="14" customWidth="1"/>
    <col min="768" max="768" width="13.6640625" style="14" customWidth="1"/>
    <col min="769" max="769" width="12.5546875" style="14"/>
    <col min="770" max="770" width="13.88671875" style="14" customWidth="1"/>
    <col min="771" max="771" width="1.33203125" style="14" customWidth="1"/>
    <col min="772" max="1020" width="12.5546875" style="14"/>
    <col min="1021" max="1021" width="3.6640625" style="14" customWidth="1"/>
    <col min="1022" max="1022" width="47" style="14" customWidth="1"/>
    <col min="1023" max="1023" width="13.5546875" style="14" customWidth="1"/>
    <col min="1024" max="1024" width="13.6640625" style="14" customWidth="1"/>
    <col min="1025" max="1025" width="12.5546875" style="14"/>
    <col min="1026" max="1026" width="13.88671875" style="14" customWidth="1"/>
    <col min="1027" max="1027" width="1.33203125" style="14" customWidth="1"/>
    <col min="1028" max="1276" width="12.5546875" style="14"/>
    <col min="1277" max="1277" width="3.6640625" style="14" customWidth="1"/>
    <col min="1278" max="1278" width="47" style="14" customWidth="1"/>
    <col min="1279" max="1279" width="13.5546875" style="14" customWidth="1"/>
    <col min="1280" max="1280" width="13.6640625" style="14" customWidth="1"/>
    <col min="1281" max="1281" width="12.5546875" style="14"/>
    <col min="1282" max="1282" width="13.88671875" style="14" customWidth="1"/>
    <col min="1283" max="1283" width="1.33203125" style="14" customWidth="1"/>
    <col min="1284" max="1532" width="12.5546875" style="14"/>
    <col min="1533" max="1533" width="3.6640625" style="14" customWidth="1"/>
    <col min="1534" max="1534" width="47" style="14" customWidth="1"/>
    <col min="1535" max="1535" width="13.5546875" style="14" customWidth="1"/>
    <col min="1536" max="1536" width="13.6640625" style="14" customWidth="1"/>
    <col min="1537" max="1537" width="12.5546875" style="14"/>
    <col min="1538" max="1538" width="13.88671875" style="14" customWidth="1"/>
    <col min="1539" max="1539" width="1.33203125" style="14" customWidth="1"/>
    <col min="1540" max="1788" width="12.5546875" style="14"/>
    <col min="1789" max="1789" width="3.6640625" style="14" customWidth="1"/>
    <col min="1790" max="1790" width="47" style="14" customWidth="1"/>
    <col min="1791" max="1791" width="13.5546875" style="14" customWidth="1"/>
    <col min="1792" max="1792" width="13.6640625" style="14" customWidth="1"/>
    <col min="1793" max="1793" width="12.5546875" style="14"/>
    <col min="1794" max="1794" width="13.88671875" style="14" customWidth="1"/>
    <col min="1795" max="1795" width="1.33203125" style="14" customWidth="1"/>
    <col min="1796" max="2044" width="12.5546875" style="14"/>
    <col min="2045" max="2045" width="3.6640625" style="14" customWidth="1"/>
    <col min="2046" max="2046" width="47" style="14" customWidth="1"/>
    <col min="2047" max="2047" width="13.5546875" style="14" customWidth="1"/>
    <col min="2048" max="2048" width="13.6640625" style="14" customWidth="1"/>
    <col min="2049" max="2049" width="12.5546875" style="14"/>
    <col min="2050" max="2050" width="13.88671875" style="14" customWidth="1"/>
    <col min="2051" max="2051" width="1.33203125" style="14" customWidth="1"/>
    <col min="2052" max="2300" width="12.5546875" style="14"/>
    <col min="2301" max="2301" width="3.6640625" style="14" customWidth="1"/>
    <col min="2302" max="2302" width="47" style="14" customWidth="1"/>
    <col min="2303" max="2303" width="13.5546875" style="14" customWidth="1"/>
    <col min="2304" max="2304" width="13.6640625" style="14" customWidth="1"/>
    <col min="2305" max="2305" width="12.5546875" style="14"/>
    <col min="2306" max="2306" width="13.88671875" style="14" customWidth="1"/>
    <col min="2307" max="2307" width="1.33203125" style="14" customWidth="1"/>
    <col min="2308" max="2556" width="12.5546875" style="14"/>
    <col min="2557" max="2557" width="3.6640625" style="14" customWidth="1"/>
    <col min="2558" max="2558" width="47" style="14" customWidth="1"/>
    <col min="2559" max="2559" width="13.5546875" style="14" customWidth="1"/>
    <col min="2560" max="2560" width="13.6640625" style="14" customWidth="1"/>
    <col min="2561" max="2561" width="12.5546875" style="14"/>
    <col min="2562" max="2562" width="13.88671875" style="14" customWidth="1"/>
    <col min="2563" max="2563" width="1.33203125" style="14" customWidth="1"/>
    <col min="2564" max="2812" width="12.5546875" style="14"/>
    <col min="2813" max="2813" width="3.6640625" style="14" customWidth="1"/>
    <col min="2814" max="2814" width="47" style="14" customWidth="1"/>
    <col min="2815" max="2815" width="13.5546875" style="14" customWidth="1"/>
    <col min="2816" max="2816" width="13.6640625" style="14" customWidth="1"/>
    <col min="2817" max="2817" width="12.5546875" style="14"/>
    <col min="2818" max="2818" width="13.88671875" style="14" customWidth="1"/>
    <col min="2819" max="2819" width="1.33203125" style="14" customWidth="1"/>
    <col min="2820" max="3068" width="12.5546875" style="14"/>
    <col min="3069" max="3069" width="3.6640625" style="14" customWidth="1"/>
    <col min="3070" max="3070" width="47" style="14" customWidth="1"/>
    <col min="3071" max="3071" width="13.5546875" style="14" customWidth="1"/>
    <col min="3072" max="3072" width="13.6640625" style="14" customWidth="1"/>
    <col min="3073" max="3073" width="12.5546875" style="14"/>
    <col min="3074" max="3074" width="13.88671875" style="14" customWidth="1"/>
    <col min="3075" max="3075" width="1.33203125" style="14" customWidth="1"/>
    <col min="3076" max="3324" width="12.5546875" style="14"/>
    <col min="3325" max="3325" width="3.6640625" style="14" customWidth="1"/>
    <col min="3326" max="3326" width="47" style="14" customWidth="1"/>
    <col min="3327" max="3327" width="13.5546875" style="14" customWidth="1"/>
    <col min="3328" max="3328" width="13.6640625" style="14" customWidth="1"/>
    <col min="3329" max="3329" width="12.5546875" style="14"/>
    <col min="3330" max="3330" width="13.88671875" style="14" customWidth="1"/>
    <col min="3331" max="3331" width="1.33203125" style="14" customWidth="1"/>
    <col min="3332" max="3580" width="12.5546875" style="14"/>
    <col min="3581" max="3581" width="3.6640625" style="14" customWidth="1"/>
    <col min="3582" max="3582" width="47" style="14" customWidth="1"/>
    <col min="3583" max="3583" width="13.5546875" style="14" customWidth="1"/>
    <col min="3584" max="3584" width="13.6640625" style="14" customWidth="1"/>
    <col min="3585" max="3585" width="12.5546875" style="14"/>
    <col min="3586" max="3586" width="13.88671875" style="14" customWidth="1"/>
    <col min="3587" max="3587" width="1.33203125" style="14" customWidth="1"/>
    <col min="3588" max="3836" width="12.5546875" style="14"/>
    <col min="3837" max="3837" width="3.6640625" style="14" customWidth="1"/>
    <col min="3838" max="3838" width="47" style="14" customWidth="1"/>
    <col min="3839" max="3839" width="13.5546875" style="14" customWidth="1"/>
    <col min="3840" max="3840" width="13.6640625" style="14" customWidth="1"/>
    <col min="3841" max="3841" width="12.5546875" style="14"/>
    <col min="3842" max="3842" width="13.88671875" style="14" customWidth="1"/>
    <col min="3843" max="3843" width="1.33203125" style="14" customWidth="1"/>
    <col min="3844" max="4092" width="12.5546875" style="14"/>
    <col min="4093" max="4093" width="3.6640625" style="14" customWidth="1"/>
    <col min="4094" max="4094" width="47" style="14" customWidth="1"/>
    <col min="4095" max="4095" width="13.5546875" style="14" customWidth="1"/>
    <col min="4096" max="4096" width="13.6640625" style="14" customWidth="1"/>
    <col min="4097" max="4097" width="12.5546875" style="14"/>
    <col min="4098" max="4098" width="13.88671875" style="14" customWidth="1"/>
    <col min="4099" max="4099" width="1.33203125" style="14" customWidth="1"/>
    <col min="4100" max="4348" width="12.5546875" style="14"/>
    <col min="4349" max="4349" width="3.6640625" style="14" customWidth="1"/>
    <col min="4350" max="4350" width="47" style="14" customWidth="1"/>
    <col min="4351" max="4351" width="13.5546875" style="14" customWidth="1"/>
    <col min="4352" max="4352" width="13.6640625" style="14" customWidth="1"/>
    <col min="4353" max="4353" width="12.5546875" style="14"/>
    <col min="4354" max="4354" width="13.88671875" style="14" customWidth="1"/>
    <col min="4355" max="4355" width="1.33203125" style="14" customWidth="1"/>
    <col min="4356" max="4604" width="12.5546875" style="14"/>
    <col min="4605" max="4605" width="3.6640625" style="14" customWidth="1"/>
    <col min="4606" max="4606" width="47" style="14" customWidth="1"/>
    <col min="4607" max="4607" width="13.5546875" style="14" customWidth="1"/>
    <col min="4608" max="4608" width="13.6640625" style="14" customWidth="1"/>
    <col min="4609" max="4609" width="12.5546875" style="14"/>
    <col min="4610" max="4610" width="13.88671875" style="14" customWidth="1"/>
    <col min="4611" max="4611" width="1.33203125" style="14" customWidth="1"/>
    <col min="4612" max="4860" width="12.5546875" style="14"/>
    <col min="4861" max="4861" width="3.6640625" style="14" customWidth="1"/>
    <col min="4862" max="4862" width="47" style="14" customWidth="1"/>
    <col min="4863" max="4863" width="13.5546875" style="14" customWidth="1"/>
    <col min="4864" max="4864" width="13.6640625" style="14" customWidth="1"/>
    <col min="4865" max="4865" width="12.5546875" style="14"/>
    <col min="4866" max="4866" width="13.88671875" style="14" customWidth="1"/>
    <col min="4867" max="4867" width="1.33203125" style="14" customWidth="1"/>
    <col min="4868" max="5116" width="12.5546875" style="14"/>
    <col min="5117" max="5117" width="3.6640625" style="14" customWidth="1"/>
    <col min="5118" max="5118" width="47" style="14" customWidth="1"/>
    <col min="5119" max="5119" width="13.5546875" style="14" customWidth="1"/>
    <col min="5120" max="5120" width="13.6640625" style="14" customWidth="1"/>
    <col min="5121" max="5121" width="12.5546875" style="14"/>
    <col min="5122" max="5122" width="13.88671875" style="14" customWidth="1"/>
    <col min="5123" max="5123" width="1.33203125" style="14" customWidth="1"/>
    <col min="5124" max="5372" width="12.5546875" style="14"/>
    <col min="5373" max="5373" width="3.6640625" style="14" customWidth="1"/>
    <col min="5374" max="5374" width="47" style="14" customWidth="1"/>
    <col min="5375" max="5375" width="13.5546875" style="14" customWidth="1"/>
    <col min="5376" max="5376" width="13.6640625" style="14" customWidth="1"/>
    <col min="5377" max="5377" width="12.5546875" style="14"/>
    <col min="5378" max="5378" width="13.88671875" style="14" customWidth="1"/>
    <col min="5379" max="5379" width="1.33203125" style="14" customWidth="1"/>
    <col min="5380" max="5628" width="12.5546875" style="14"/>
    <col min="5629" max="5629" width="3.6640625" style="14" customWidth="1"/>
    <col min="5630" max="5630" width="47" style="14" customWidth="1"/>
    <col min="5631" max="5631" width="13.5546875" style="14" customWidth="1"/>
    <col min="5632" max="5632" width="13.6640625" style="14" customWidth="1"/>
    <col min="5633" max="5633" width="12.5546875" style="14"/>
    <col min="5634" max="5634" width="13.88671875" style="14" customWidth="1"/>
    <col min="5635" max="5635" width="1.33203125" style="14" customWidth="1"/>
    <col min="5636" max="5884" width="12.5546875" style="14"/>
    <col min="5885" max="5885" width="3.6640625" style="14" customWidth="1"/>
    <col min="5886" max="5886" width="47" style="14" customWidth="1"/>
    <col min="5887" max="5887" width="13.5546875" style="14" customWidth="1"/>
    <col min="5888" max="5888" width="13.6640625" style="14" customWidth="1"/>
    <col min="5889" max="5889" width="12.5546875" style="14"/>
    <col min="5890" max="5890" width="13.88671875" style="14" customWidth="1"/>
    <col min="5891" max="5891" width="1.33203125" style="14" customWidth="1"/>
    <col min="5892" max="6140" width="12.5546875" style="14"/>
    <col min="6141" max="6141" width="3.6640625" style="14" customWidth="1"/>
    <col min="6142" max="6142" width="47" style="14" customWidth="1"/>
    <col min="6143" max="6143" width="13.5546875" style="14" customWidth="1"/>
    <col min="6144" max="6144" width="13.6640625" style="14" customWidth="1"/>
    <col min="6145" max="6145" width="12.5546875" style="14"/>
    <col min="6146" max="6146" width="13.88671875" style="14" customWidth="1"/>
    <col min="6147" max="6147" width="1.33203125" style="14" customWidth="1"/>
    <col min="6148" max="6396" width="12.5546875" style="14"/>
    <col min="6397" max="6397" width="3.6640625" style="14" customWidth="1"/>
    <col min="6398" max="6398" width="47" style="14" customWidth="1"/>
    <col min="6399" max="6399" width="13.5546875" style="14" customWidth="1"/>
    <col min="6400" max="6400" width="13.6640625" style="14" customWidth="1"/>
    <col min="6401" max="6401" width="12.5546875" style="14"/>
    <col min="6402" max="6402" width="13.88671875" style="14" customWidth="1"/>
    <col min="6403" max="6403" width="1.33203125" style="14" customWidth="1"/>
    <col min="6404" max="6652" width="12.5546875" style="14"/>
    <col min="6653" max="6653" width="3.6640625" style="14" customWidth="1"/>
    <col min="6654" max="6654" width="47" style="14" customWidth="1"/>
    <col min="6655" max="6655" width="13.5546875" style="14" customWidth="1"/>
    <col min="6656" max="6656" width="13.6640625" style="14" customWidth="1"/>
    <col min="6657" max="6657" width="12.5546875" style="14"/>
    <col min="6658" max="6658" width="13.88671875" style="14" customWidth="1"/>
    <col min="6659" max="6659" width="1.33203125" style="14" customWidth="1"/>
    <col min="6660" max="6908" width="12.5546875" style="14"/>
    <col min="6909" max="6909" width="3.6640625" style="14" customWidth="1"/>
    <col min="6910" max="6910" width="47" style="14" customWidth="1"/>
    <col min="6911" max="6911" width="13.5546875" style="14" customWidth="1"/>
    <col min="6912" max="6912" width="13.6640625" style="14" customWidth="1"/>
    <col min="6913" max="6913" width="12.5546875" style="14"/>
    <col min="6914" max="6914" width="13.88671875" style="14" customWidth="1"/>
    <col min="6915" max="6915" width="1.33203125" style="14" customWidth="1"/>
    <col min="6916" max="7164" width="12.5546875" style="14"/>
    <col min="7165" max="7165" width="3.6640625" style="14" customWidth="1"/>
    <col min="7166" max="7166" width="47" style="14" customWidth="1"/>
    <col min="7167" max="7167" width="13.5546875" style="14" customWidth="1"/>
    <col min="7168" max="7168" width="13.6640625" style="14" customWidth="1"/>
    <col min="7169" max="7169" width="12.5546875" style="14"/>
    <col min="7170" max="7170" width="13.88671875" style="14" customWidth="1"/>
    <col min="7171" max="7171" width="1.33203125" style="14" customWidth="1"/>
    <col min="7172" max="7420" width="12.5546875" style="14"/>
    <col min="7421" max="7421" width="3.6640625" style="14" customWidth="1"/>
    <col min="7422" max="7422" width="47" style="14" customWidth="1"/>
    <col min="7423" max="7423" width="13.5546875" style="14" customWidth="1"/>
    <col min="7424" max="7424" width="13.6640625" style="14" customWidth="1"/>
    <col min="7425" max="7425" width="12.5546875" style="14"/>
    <col min="7426" max="7426" width="13.88671875" style="14" customWidth="1"/>
    <col min="7427" max="7427" width="1.33203125" style="14" customWidth="1"/>
    <col min="7428" max="7676" width="12.5546875" style="14"/>
    <col min="7677" max="7677" width="3.6640625" style="14" customWidth="1"/>
    <col min="7678" max="7678" width="47" style="14" customWidth="1"/>
    <col min="7679" max="7679" width="13.5546875" style="14" customWidth="1"/>
    <col min="7680" max="7680" width="13.6640625" style="14" customWidth="1"/>
    <col min="7681" max="7681" width="12.5546875" style="14"/>
    <col min="7682" max="7682" width="13.88671875" style="14" customWidth="1"/>
    <col min="7683" max="7683" width="1.33203125" style="14" customWidth="1"/>
    <col min="7684" max="7932" width="12.5546875" style="14"/>
    <col min="7933" max="7933" width="3.6640625" style="14" customWidth="1"/>
    <col min="7934" max="7934" width="47" style="14" customWidth="1"/>
    <col min="7935" max="7935" width="13.5546875" style="14" customWidth="1"/>
    <col min="7936" max="7936" width="13.6640625" style="14" customWidth="1"/>
    <col min="7937" max="7937" width="12.5546875" style="14"/>
    <col min="7938" max="7938" width="13.88671875" style="14" customWidth="1"/>
    <col min="7939" max="7939" width="1.33203125" style="14" customWidth="1"/>
    <col min="7940" max="8188" width="12.5546875" style="14"/>
    <col min="8189" max="8189" width="3.6640625" style="14" customWidth="1"/>
    <col min="8190" max="8190" width="47" style="14" customWidth="1"/>
    <col min="8191" max="8191" width="13.5546875" style="14" customWidth="1"/>
    <col min="8192" max="8192" width="13.6640625" style="14" customWidth="1"/>
    <col min="8193" max="8193" width="12.5546875" style="14"/>
    <col min="8194" max="8194" width="13.88671875" style="14" customWidth="1"/>
    <col min="8195" max="8195" width="1.33203125" style="14" customWidth="1"/>
    <col min="8196" max="8444" width="12.5546875" style="14"/>
    <col min="8445" max="8445" width="3.6640625" style="14" customWidth="1"/>
    <col min="8446" max="8446" width="47" style="14" customWidth="1"/>
    <col min="8447" max="8447" width="13.5546875" style="14" customWidth="1"/>
    <col min="8448" max="8448" width="13.6640625" style="14" customWidth="1"/>
    <col min="8449" max="8449" width="12.5546875" style="14"/>
    <col min="8450" max="8450" width="13.88671875" style="14" customWidth="1"/>
    <col min="8451" max="8451" width="1.33203125" style="14" customWidth="1"/>
    <col min="8452" max="8700" width="12.5546875" style="14"/>
    <col min="8701" max="8701" width="3.6640625" style="14" customWidth="1"/>
    <col min="8702" max="8702" width="47" style="14" customWidth="1"/>
    <col min="8703" max="8703" width="13.5546875" style="14" customWidth="1"/>
    <col min="8704" max="8704" width="13.6640625" style="14" customWidth="1"/>
    <col min="8705" max="8705" width="12.5546875" style="14"/>
    <col min="8706" max="8706" width="13.88671875" style="14" customWidth="1"/>
    <col min="8707" max="8707" width="1.33203125" style="14" customWidth="1"/>
    <col min="8708" max="8956" width="12.5546875" style="14"/>
    <col min="8957" max="8957" width="3.6640625" style="14" customWidth="1"/>
    <col min="8958" max="8958" width="47" style="14" customWidth="1"/>
    <col min="8959" max="8959" width="13.5546875" style="14" customWidth="1"/>
    <col min="8960" max="8960" width="13.6640625" style="14" customWidth="1"/>
    <col min="8961" max="8961" width="12.5546875" style="14"/>
    <col min="8962" max="8962" width="13.88671875" style="14" customWidth="1"/>
    <col min="8963" max="8963" width="1.33203125" style="14" customWidth="1"/>
    <col min="8964" max="9212" width="12.5546875" style="14"/>
    <col min="9213" max="9213" width="3.6640625" style="14" customWidth="1"/>
    <col min="9214" max="9214" width="47" style="14" customWidth="1"/>
    <col min="9215" max="9215" width="13.5546875" style="14" customWidth="1"/>
    <col min="9216" max="9216" width="13.6640625" style="14" customWidth="1"/>
    <col min="9217" max="9217" width="12.5546875" style="14"/>
    <col min="9218" max="9218" width="13.88671875" style="14" customWidth="1"/>
    <col min="9219" max="9219" width="1.33203125" style="14" customWidth="1"/>
    <col min="9220" max="9468" width="12.5546875" style="14"/>
    <col min="9469" max="9469" width="3.6640625" style="14" customWidth="1"/>
    <col min="9470" max="9470" width="47" style="14" customWidth="1"/>
    <col min="9471" max="9471" width="13.5546875" style="14" customWidth="1"/>
    <col min="9472" max="9472" width="13.6640625" style="14" customWidth="1"/>
    <col min="9473" max="9473" width="12.5546875" style="14"/>
    <col min="9474" max="9474" width="13.88671875" style="14" customWidth="1"/>
    <col min="9475" max="9475" width="1.33203125" style="14" customWidth="1"/>
    <col min="9476" max="9724" width="12.5546875" style="14"/>
    <col min="9725" max="9725" width="3.6640625" style="14" customWidth="1"/>
    <col min="9726" max="9726" width="47" style="14" customWidth="1"/>
    <col min="9727" max="9727" width="13.5546875" style="14" customWidth="1"/>
    <col min="9728" max="9728" width="13.6640625" style="14" customWidth="1"/>
    <col min="9729" max="9729" width="12.5546875" style="14"/>
    <col min="9730" max="9730" width="13.88671875" style="14" customWidth="1"/>
    <col min="9731" max="9731" width="1.33203125" style="14" customWidth="1"/>
    <col min="9732" max="9980" width="12.5546875" style="14"/>
    <col min="9981" max="9981" width="3.6640625" style="14" customWidth="1"/>
    <col min="9982" max="9982" width="47" style="14" customWidth="1"/>
    <col min="9983" max="9983" width="13.5546875" style="14" customWidth="1"/>
    <col min="9984" max="9984" width="13.6640625" style="14" customWidth="1"/>
    <col min="9985" max="9985" width="12.5546875" style="14"/>
    <col min="9986" max="9986" width="13.88671875" style="14" customWidth="1"/>
    <col min="9987" max="9987" width="1.33203125" style="14" customWidth="1"/>
    <col min="9988" max="10236" width="12.5546875" style="14"/>
    <col min="10237" max="10237" width="3.6640625" style="14" customWidth="1"/>
    <col min="10238" max="10238" width="47" style="14" customWidth="1"/>
    <col min="10239" max="10239" width="13.5546875" style="14" customWidth="1"/>
    <col min="10240" max="10240" width="13.6640625" style="14" customWidth="1"/>
    <col min="10241" max="10241" width="12.5546875" style="14"/>
    <col min="10242" max="10242" width="13.88671875" style="14" customWidth="1"/>
    <col min="10243" max="10243" width="1.33203125" style="14" customWidth="1"/>
    <col min="10244" max="10492" width="12.5546875" style="14"/>
    <col min="10493" max="10493" width="3.6640625" style="14" customWidth="1"/>
    <col min="10494" max="10494" width="47" style="14" customWidth="1"/>
    <col min="10495" max="10495" width="13.5546875" style="14" customWidth="1"/>
    <col min="10496" max="10496" width="13.6640625" style="14" customWidth="1"/>
    <col min="10497" max="10497" width="12.5546875" style="14"/>
    <col min="10498" max="10498" width="13.88671875" style="14" customWidth="1"/>
    <col min="10499" max="10499" width="1.33203125" style="14" customWidth="1"/>
    <col min="10500" max="10748" width="12.5546875" style="14"/>
    <col min="10749" max="10749" width="3.6640625" style="14" customWidth="1"/>
    <col min="10750" max="10750" width="47" style="14" customWidth="1"/>
    <col min="10751" max="10751" width="13.5546875" style="14" customWidth="1"/>
    <col min="10752" max="10752" width="13.6640625" style="14" customWidth="1"/>
    <col min="10753" max="10753" width="12.5546875" style="14"/>
    <col min="10754" max="10754" width="13.88671875" style="14" customWidth="1"/>
    <col min="10755" max="10755" width="1.33203125" style="14" customWidth="1"/>
    <col min="10756" max="11004" width="12.5546875" style="14"/>
    <col min="11005" max="11005" width="3.6640625" style="14" customWidth="1"/>
    <col min="11006" max="11006" width="47" style="14" customWidth="1"/>
    <col min="11007" max="11007" width="13.5546875" style="14" customWidth="1"/>
    <col min="11008" max="11008" width="13.6640625" style="14" customWidth="1"/>
    <col min="11009" max="11009" width="12.5546875" style="14"/>
    <col min="11010" max="11010" width="13.88671875" style="14" customWidth="1"/>
    <col min="11011" max="11011" width="1.33203125" style="14" customWidth="1"/>
    <col min="11012" max="11260" width="12.5546875" style="14"/>
    <col min="11261" max="11261" width="3.6640625" style="14" customWidth="1"/>
    <col min="11262" max="11262" width="47" style="14" customWidth="1"/>
    <col min="11263" max="11263" width="13.5546875" style="14" customWidth="1"/>
    <col min="11264" max="11264" width="13.6640625" style="14" customWidth="1"/>
    <col min="11265" max="11265" width="12.5546875" style="14"/>
    <col min="11266" max="11266" width="13.88671875" style="14" customWidth="1"/>
    <col min="11267" max="11267" width="1.33203125" style="14" customWidth="1"/>
    <col min="11268" max="11516" width="12.5546875" style="14"/>
    <col min="11517" max="11517" width="3.6640625" style="14" customWidth="1"/>
    <col min="11518" max="11518" width="47" style="14" customWidth="1"/>
    <col min="11519" max="11519" width="13.5546875" style="14" customWidth="1"/>
    <col min="11520" max="11520" width="13.6640625" style="14" customWidth="1"/>
    <col min="11521" max="11521" width="12.5546875" style="14"/>
    <col min="11522" max="11522" width="13.88671875" style="14" customWidth="1"/>
    <col min="11523" max="11523" width="1.33203125" style="14" customWidth="1"/>
    <col min="11524" max="11772" width="12.5546875" style="14"/>
    <col min="11773" max="11773" width="3.6640625" style="14" customWidth="1"/>
    <col min="11774" max="11774" width="47" style="14" customWidth="1"/>
    <col min="11775" max="11775" width="13.5546875" style="14" customWidth="1"/>
    <col min="11776" max="11776" width="13.6640625" style="14" customWidth="1"/>
    <col min="11777" max="11777" width="12.5546875" style="14"/>
    <col min="11778" max="11778" width="13.88671875" style="14" customWidth="1"/>
    <col min="11779" max="11779" width="1.33203125" style="14" customWidth="1"/>
    <col min="11780" max="12028" width="12.5546875" style="14"/>
    <col min="12029" max="12029" width="3.6640625" style="14" customWidth="1"/>
    <col min="12030" max="12030" width="47" style="14" customWidth="1"/>
    <col min="12031" max="12031" width="13.5546875" style="14" customWidth="1"/>
    <col min="12032" max="12032" width="13.6640625" style="14" customWidth="1"/>
    <col min="12033" max="12033" width="12.5546875" style="14"/>
    <col min="12034" max="12034" width="13.88671875" style="14" customWidth="1"/>
    <col min="12035" max="12035" width="1.33203125" style="14" customWidth="1"/>
    <col min="12036" max="12284" width="12.5546875" style="14"/>
    <col min="12285" max="12285" width="3.6640625" style="14" customWidth="1"/>
    <col min="12286" max="12286" width="47" style="14" customWidth="1"/>
    <col min="12287" max="12287" width="13.5546875" style="14" customWidth="1"/>
    <col min="12288" max="12288" width="13.6640625" style="14" customWidth="1"/>
    <col min="12289" max="12289" width="12.5546875" style="14"/>
    <col min="12290" max="12290" width="13.88671875" style="14" customWidth="1"/>
    <col min="12291" max="12291" width="1.33203125" style="14" customWidth="1"/>
    <col min="12292" max="12540" width="12.5546875" style="14"/>
    <col min="12541" max="12541" width="3.6640625" style="14" customWidth="1"/>
    <col min="12542" max="12542" width="47" style="14" customWidth="1"/>
    <col min="12543" max="12543" width="13.5546875" style="14" customWidth="1"/>
    <col min="12544" max="12544" width="13.6640625" style="14" customWidth="1"/>
    <col min="12545" max="12545" width="12.5546875" style="14"/>
    <col min="12546" max="12546" width="13.88671875" style="14" customWidth="1"/>
    <col min="12547" max="12547" width="1.33203125" style="14" customWidth="1"/>
    <col min="12548" max="12796" width="12.5546875" style="14"/>
    <col min="12797" max="12797" width="3.6640625" style="14" customWidth="1"/>
    <col min="12798" max="12798" width="47" style="14" customWidth="1"/>
    <col min="12799" max="12799" width="13.5546875" style="14" customWidth="1"/>
    <col min="12800" max="12800" width="13.6640625" style="14" customWidth="1"/>
    <col min="12801" max="12801" width="12.5546875" style="14"/>
    <col min="12802" max="12802" width="13.88671875" style="14" customWidth="1"/>
    <col min="12803" max="12803" width="1.33203125" style="14" customWidth="1"/>
    <col min="12804" max="13052" width="12.5546875" style="14"/>
    <col min="13053" max="13053" width="3.6640625" style="14" customWidth="1"/>
    <col min="13054" max="13054" width="47" style="14" customWidth="1"/>
    <col min="13055" max="13055" width="13.5546875" style="14" customWidth="1"/>
    <col min="13056" max="13056" width="13.6640625" style="14" customWidth="1"/>
    <col min="13057" max="13057" width="12.5546875" style="14"/>
    <col min="13058" max="13058" width="13.88671875" style="14" customWidth="1"/>
    <col min="13059" max="13059" width="1.33203125" style="14" customWidth="1"/>
    <col min="13060" max="13308" width="12.5546875" style="14"/>
    <col min="13309" max="13309" width="3.6640625" style="14" customWidth="1"/>
    <col min="13310" max="13310" width="47" style="14" customWidth="1"/>
    <col min="13311" max="13311" width="13.5546875" style="14" customWidth="1"/>
    <col min="13312" max="13312" width="13.6640625" style="14" customWidth="1"/>
    <col min="13313" max="13313" width="12.5546875" style="14"/>
    <col min="13314" max="13314" width="13.88671875" style="14" customWidth="1"/>
    <col min="13315" max="13315" width="1.33203125" style="14" customWidth="1"/>
    <col min="13316" max="13564" width="12.5546875" style="14"/>
    <col min="13565" max="13565" width="3.6640625" style="14" customWidth="1"/>
    <col min="13566" max="13566" width="47" style="14" customWidth="1"/>
    <col min="13567" max="13567" width="13.5546875" style="14" customWidth="1"/>
    <col min="13568" max="13568" width="13.6640625" style="14" customWidth="1"/>
    <col min="13569" max="13569" width="12.5546875" style="14"/>
    <col min="13570" max="13570" width="13.88671875" style="14" customWidth="1"/>
    <col min="13571" max="13571" width="1.33203125" style="14" customWidth="1"/>
    <col min="13572" max="13820" width="12.5546875" style="14"/>
    <col min="13821" max="13821" width="3.6640625" style="14" customWidth="1"/>
    <col min="13822" max="13822" width="47" style="14" customWidth="1"/>
    <col min="13823" max="13823" width="13.5546875" style="14" customWidth="1"/>
    <col min="13824" max="13824" width="13.6640625" style="14" customWidth="1"/>
    <col min="13825" max="13825" width="12.5546875" style="14"/>
    <col min="13826" max="13826" width="13.88671875" style="14" customWidth="1"/>
    <col min="13827" max="13827" width="1.33203125" style="14" customWidth="1"/>
    <col min="13828" max="14076" width="12.5546875" style="14"/>
    <col min="14077" max="14077" width="3.6640625" style="14" customWidth="1"/>
    <col min="14078" max="14078" width="47" style="14" customWidth="1"/>
    <col min="14079" max="14079" width="13.5546875" style="14" customWidth="1"/>
    <col min="14080" max="14080" width="13.6640625" style="14" customWidth="1"/>
    <col min="14081" max="14081" width="12.5546875" style="14"/>
    <col min="14082" max="14082" width="13.88671875" style="14" customWidth="1"/>
    <col min="14083" max="14083" width="1.33203125" style="14" customWidth="1"/>
    <col min="14084" max="14332" width="12.5546875" style="14"/>
    <col min="14333" max="14333" width="3.6640625" style="14" customWidth="1"/>
    <col min="14334" max="14334" width="47" style="14" customWidth="1"/>
    <col min="14335" max="14335" width="13.5546875" style="14" customWidth="1"/>
    <col min="14336" max="14336" width="13.6640625" style="14" customWidth="1"/>
    <col min="14337" max="14337" width="12.5546875" style="14"/>
    <col min="14338" max="14338" width="13.88671875" style="14" customWidth="1"/>
    <col min="14339" max="14339" width="1.33203125" style="14" customWidth="1"/>
    <col min="14340" max="14588" width="12.5546875" style="14"/>
    <col min="14589" max="14589" width="3.6640625" style="14" customWidth="1"/>
    <col min="14590" max="14590" width="47" style="14" customWidth="1"/>
    <col min="14591" max="14591" width="13.5546875" style="14" customWidth="1"/>
    <col min="14592" max="14592" width="13.6640625" style="14" customWidth="1"/>
    <col min="14593" max="14593" width="12.5546875" style="14"/>
    <col min="14594" max="14594" width="13.88671875" style="14" customWidth="1"/>
    <col min="14595" max="14595" width="1.33203125" style="14" customWidth="1"/>
    <col min="14596" max="14844" width="12.5546875" style="14"/>
    <col min="14845" max="14845" width="3.6640625" style="14" customWidth="1"/>
    <col min="14846" max="14846" width="47" style="14" customWidth="1"/>
    <col min="14847" max="14847" width="13.5546875" style="14" customWidth="1"/>
    <col min="14848" max="14848" width="13.6640625" style="14" customWidth="1"/>
    <col min="14849" max="14849" width="12.5546875" style="14"/>
    <col min="14850" max="14850" width="13.88671875" style="14" customWidth="1"/>
    <col min="14851" max="14851" width="1.33203125" style="14" customWidth="1"/>
    <col min="14852" max="15100" width="12.5546875" style="14"/>
    <col min="15101" max="15101" width="3.6640625" style="14" customWidth="1"/>
    <col min="15102" max="15102" width="47" style="14" customWidth="1"/>
    <col min="15103" max="15103" width="13.5546875" style="14" customWidth="1"/>
    <col min="15104" max="15104" width="13.6640625" style="14" customWidth="1"/>
    <col min="15105" max="15105" width="12.5546875" style="14"/>
    <col min="15106" max="15106" width="13.88671875" style="14" customWidth="1"/>
    <col min="15107" max="15107" width="1.33203125" style="14" customWidth="1"/>
    <col min="15108" max="15356" width="12.5546875" style="14"/>
    <col min="15357" max="15357" width="3.6640625" style="14" customWidth="1"/>
    <col min="15358" max="15358" width="47" style="14" customWidth="1"/>
    <col min="15359" max="15359" width="13.5546875" style="14" customWidth="1"/>
    <col min="15360" max="15360" width="13.6640625" style="14" customWidth="1"/>
    <col min="15361" max="15361" width="12.5546875" style="14"/>
    <col min="15362" max="15362" width="13.88671875" style="14" customWidth="1"/>
    <col min="15363" max="15363" width="1.33203125" style="14" customWidth="1"/>
    <col min="15364" max="15612" width="12.5546875" style="14"/>
    <col min="15613" max="15613" width="3.6640625" style="14" customWidth="1"/>
    <col min="15614" max="15614" width="47" style="14" customWidth="1"/>
    <col min="15615" max="15615" width="13.5546875" style="14" customWidth="1"/>
    <col min="15616" max="15616" width="13.6640625" style="14" customWidth="1"/>
    <col min="15617" max="15617" width="12.5546875" style="14"/>
    <col min="15618" max="15618" width="13.88671875" style="14" customWidth="1"/>
    <col min="15619" max="15619" width="1.33203125" style="14" customWidth="1"/>
    <col min="15620" max="15868" width="12.5546875" style="14"/>
    <col min="15869" max="15869" width="3.6640625" style="14" customWidth="1"/>
    <col min="15870" max="15870" width="47" style="14" customWidth="1"/>
    <col min="15871" max="15871" width="13.5546875" style="14" customWidth="1"/>
    <col min="15872" max="15872" width="13.6640625" style="14" customWidth="1"/>
    <col min="15873" max="15873" width="12.5546875" style="14"/>
    <col min="15874" max="15874" width="13.88671875" style="14" customWidth="1"/>
    <col min="15875" max="15875" width="1.33203125" style="14" customWidth="1"/>
    <col min="15876" max="16124" width="12.5546875" style="14"/>
    <col min="16125" max="16125" width="3.6640625" style="14" customWidth="1"/>
    <col min="16126" max="16126" width="47" style="14" customWidth="1"/>
    <col min="16127" max="16127" width="13.5546875" style="14" customWidth="1"/>
    <col min="16128" max="16128" width="13.6640625" style="14" customWidth="1"/>
    <col min="16129" max="16129" width="12.5546875" style="14"/>
    <col min="16130" max="16130" width="13.88671875" style="14" customWidth="1"/>
    <col min="16131" max="16131" width="1.33203125" style="14" customWidth="1"/>
    <col min="16132" max="16384" width="12.5546875" style="14"/>
  </cols>
  <sheetData>
    <row r="1" spans="1:6" ht="21" x14ac:dyDescent="0.4">
      <c r="A1" s="62" t="s">
        <v>61</v>
      </c>
      <c r="B1" s="62"/>
      <c r="C1" s="62"/>
      <c r="D1" s="62"/>
      <c r="E1" s="62"/>
      <c r="F1" s="62"/>
    </row>
    <row r="2" spans="1:6" ht="18" x14ac:dyDescent="0.35">
      <c r="A2" s="63" t="s">
        <v>0</v>
      </c>
      <c r="B2" s="63"/>
      <c r="C2" s="64"/>
      <c r="D2" s="64"/>
      <c r="E2" s="64"/>
      <c r="F2" s="64"/>
    </row>
    <row r="3" spans="1:6" ht="18" x14ac:dyDescent="0.35">
      <c r="A3" s="63" t="s">
        <v>1</v>
      </c>
      <c r="B3" s="63"/>
      <c r="C3" s="65"/>
      <c r="D3" s="66"/>
      <c r="E3" s="66"/>
      <c r="F3" s="66"/>
    </row>
    <row r="4" spans="1:6" ht="18" x14ac:dyDescent="0.35">
      <c r="A4" s="63" t="s">
        <v>2</v>
      </c>
      <c r="B4" s="63"/>
      <c r="C4" s="67">
        <f ca="1">(TODAY())</f>
        <v>43194</v>
      </c>
      <c r="D4" s="67"/>
      <c r="E4" s="67"/>
      <c r="F4" s="67"/>
    </row>
    <row r="5" spans="1:6" ht="18" x14ac:dyDescent="0.35">
      <c r="A5" s="63" t="s">
        <v>3</v>
      </c>
      <c r="B5" s="63"/>
      <c r="C5" s="68"/>
      <c r="D5" s="68"/>
      <c r="E5" s="68"/>
      <c r="F5" s="68"/>
    </row>
    <row r="6" spans="1:6" ht="18" x14ac:dyDescent="0.35">
      <c r="A6" s="15"/>
      <c r="B6" s="15"/>
      <c r="C6" s="15"/>
      <c r="D6" s="15"/>
      <c r="E6" s="15"/>
      <c r="F6" s="15"/>
    </row>
    <row r="7" spans="1:6" ht="34.799999999999997" x14ac:dyDescent="0.35">
      <c r="A7" s="15"/>
      <c r="B7" s="15"/>
      <c r="C7" s="16" t="s">
        <v>4</v>
      </c>
      <c r="D7" s="16" t="s">
        <v>4</v>
      </c>
      <c r="E7" s="16" t="s">
        <v>4</v>
      </c>
      <c r="F7" s="16" t="s">
        <v>4</v>
      </c>
    </row>
    <row r="8" spans="1:6" ht="18" x14ac:dyDescent="0.35">
      <c r="A8" s="15"/>
      <c r="B8" s="15"/>
      <c r="C8" s="16" t="s">
        <v>138</v>
      </c>
      <c r="D8" s="16"/>
      <c r="E8" s="16"/>
      <c r="F8" s="16"/>
    </row>
    <row r="9" spans="1:6" ht="18" x14ac:dyDescent="0.35">
      <c r="A9" s="15"/>
      <c r="B9" s="17" t="s">
        <v>5</v>
      </c>
      <c r="C9" s="49"/>
      <c r="D9" s="50"/>
      <c r="E9" s="51"/>
      <c r="F9" s="51"/>
    </row>
    <row r="10" spans="1:6" ht="18" x14ac:dyDescent="0.35">
      <c r="A10" s="69" t="s">
        <v>6</v>
      </c>
      <c r="B10" s="70"/>
      <c r="C10" s="71"/>
      <c r="D10" s="71"/>
      <c r="E10" s="71"/>
      <c r="F10" s="72"/>
    </row>
    <row r="11" spans="1:6" ht="18" x14ac:dyDescent="0.35">
      <c r="A11" s="18">
        <v>1</v>
      </c>
      <c r="B11" s="19" t="s">
        <v>7</v>
      </c>
      <c r="C11" s="52">
        <v>0</v>
      </c>
      <c r="D11" s="52">
        <v>0</v>
      </c>
      <c r="E11" s="52">
        <v>0</v>
      </c>
      <c r="F11" s="52">
        <v>0</v>
      </c>
    </row>
    <row r="12" spans="1:6" ht="36" x14ac:dyDescent="0.35">
      <c r="A12" s="20">
        <v>2</v>
      </c>
      <c r="B12" s="21" t="s">
        <v>8</v>
      </c>
      <c r="C12" s="52">
        <v>0</v>
      </c>
      <c r="D12" s="52">
        <v>0</v>
      </c>
      <c r="E12" s="52">
        <v>0</v>
      </c>
      <c r="F12" s="52">
        <v>0</v>
      </c>
    </row>
    <row r="13" spans="1:6" ht="18" x14ac:dyDescent="0.35">
      <c r="A13" s="20">
        <v>3</v>
      </c>
      <c r="B13" s="21" t="s">
        <v>9</v>
      </c>
      <c r="C13" s="52">
        <v>0</v>
      </c>
      <c r="D13" s="52">
        <v>0</v>
      </c>
      <c r="E13" s="52">
        <v>0</v>
      </c>
      <c r="F13" s="52">
        <v>0</v>
      </c>
    </row>
    <row r="14" spans="1:6" ht="18" x14ac:dyDescent="0.35">
      <c r="A14" s="20">
        <v>4</v>
      </c>
      <c r="B14" s="21" t="s">
        <v>10</v>
      </c>
      <c r="C14" s="52">
        <v>0</v>
      </c>
      <c r="D14" s="52">
        <v>0</v>
      </c>
      <c r="E14" s="52">
        <v>0</v>
      </c>
      <c r="F14" s="52">
        <v>0</v>
      </c>
    </row>
    <row r="15" spans="1:6" ht="18" x14ac:dyDescent="0.35">
      <c r="A15" s="20">
        <v>5</v>
      </c>
      <c r="B15" s="21" t="s">
        <v>11</v>
      </c>
      <c r="C15" s="52">
        <v>0</v>
      </c>
      <c r="D15" s="52">
        <v>0</v>
      </c>
      <c r="E15" s="52">
        <v>0</v>
      </c>
      <c r="F15" s="52">
        <v>0</v>
      </c>
    </row>
    <row r="16" spans="1:6" ht="18" x14ac:dyDescent="0.35">
      <c r="A16" s="20">
        <v>6</v>
      </c>
      <c r="B16" s="21" t="s">
        <v>12</v>
      </c>
      <c r="C16" s="52">
        <v>0</v>
      </c>
      <c r="D16" s="52">
        <v>0</v>
      </c>
      <c r="E16" s="52">
        <v>0</v>
      </c>
      <c r="F16" s="52">
        <v>0</v>
      </c>
    </row>
    <row r="17" spans="1:6" ht="18" x14ac:dyDescent="0.35">
      <c r="A17" s="20">
        <v>7</v>
      </c>
      <c r="B17" s="21" t="s">
        <v>13</v>
      </c>
      <c r="C17" s="52">
        <v>0</v>
      </c>
      <c r="D17" s="52">
        <v>0</v>
      </c>
      <c r="E17" s="52">
        <v>0</v>
      </c>
      <c r="F17" s="52">
        <v>0</v>
      </c>
    </row>
    <row r="18" spans="1:6" ht="18" x14ac:dyDescent="0.35">
      <c r="A18" s="20">
        <v>8</v>
      </c>
      <c r="B18" s="21" t="s">
        <v>14</v>
      </c>
      <c r="C18" s="52">
        <v>0</v>
      </c>
      <c r="D18" s="52">
        <v>0</v>
      </c>
      <c r="E18" s="52">
        <v>0</v>
      </c>
      <c r="F18" s="52">
        <v>0</v>
      </c>
    </row>
    <row r="19" spans="1:6" ht="18" x14ac:dyDescent="0.35">
      <c r="A19" s="20">
        <v>9</v>
      </c>
      <c r="B19" s="22" t="s">
        <v>15</v>
      </c>
      <c r="C19" s="53">
        <f>SUM(C11:C18)</f>
        <v>0</v>
      </c>
      <c r="D19" s="53">
        <f>SUM(D11:D18)</f>
        <v>0</v>
      </c>
      <c r="E19" s="53">
        <f>SUM(E11:E18)</f>
        <v>0</v>
      </c>
      <c r="F19" s="53">
        <f>SUM(F11:F18)</f>
        <v>0</v>
      </c>
    </row>
    <row r="20" spans="1:6" ht="36" x14ac:dyDescent="0.35">
      <c r="A20" s="23">
        <v>10</v>
      </c>
      <c r="B20" s="24" t="s">
        <v>16</v>
      </c>
      <c r="C20" s="73">
        <f>SUM(C19:F19)</f>
        <v>0</v>
      </c>
      <c r="D20" s="74"/>
      <c r="E20" s="74"/>
      <c r="F20" s="75"/>
    </row>
    <row r="21" spans="1:6" ht="18" x14ac:dyDescent="0.35">
      <c r="A21" s="58" t="s">
        <v>17</v>
      </c>
      <c r="B21" s="59"/>
      <c r="C21" s="60"/>
      <c r="D21" s="60"/>
      <c r="E21" s="60"/>
      <c r="F21" s="61"/>
    </row>
    <row r="22" spans="1:6" ht="18" x14ac:dyDescent="0.35">
      <c r="A22" s="25">
        <v>11</v>
      </c>
      <c r="B22" s="19" t="s">
        <v>18</v>
      </c>
      <c r="C22" s="78">
        <v>0</v>
      </c>
      <c r="D22" s="79"/>
      <c r="E22" s="79"/>
      <c r="F22" s="79"/>
    </row>
    <row r="23" spans="1:6" ht="36" x14ac:dyDescent="0.35">
      <c r="A23" s="23">
        <v>12</v>
      </c>
      <c r="B23" s="24" t="s">
        <v>19</v>
      </c>
      <c r="C23" s="80">
        <f>C22*480</f>
        <v>0</v>
      </c>
      <c r="D23" s="81"/>
      <c r="E23" s="81"/>
      <c r="F23" s="82"/>
    </row>
    <row r="24" spans="1:6" ht="18" x14ac:dyDescent="0.35">
      <c r="A24" s="83" t="s">
        <v>56</v>
      </c>
      <c r="B24" s="84"/>
      <c r="C24" s="85"/>
      <c r="D24" s="85"/>
      <c r="E24" s="85"/>
      <c r="F24" s="86"/>
    </row>
    <row r="25" spans="1:6" ht="36" x14ac:dyDescent="0.35">
      <c r="A25" s="25">
        <v>13</v>
      </c>
      <c r="B25" s="26" t="s">
        <v>20</v>
      </c>
      <c r="C25" s="76">
        <v>0</v>
      </c>
      <c r="D25" s="77"/>
      <c r="E25" s="77"/>
      <c r="F25" s="77"/>
    </row>
    <row r="26" spans="1:6" ht="18" x14ac:dyDescent="0.35">
      <c r="A26" s="27"/>
      <c r="B26" s="28" t="s">
        <v>21</v>
      </c>
      <c r="C26" s="76">
        <v>0</v>
      </c>
      <c r="D26" s="77"/>
      <c r="E26" s="77"/>
      <c r="F26" s="77"/>
    </row>
    <row r="27" spans="1:6" ht="36" x14ac:dyDescent="0.35">
      <c r="A27" s="29">
        <v>14</v>
      </c>
      <c r="B27" s="30" t="s">
        <v>22</v>
      </c>
      <c r="C27" s="76">
        <v>0</v>
      </c>
      <c r="D27" s="77"/>
      <c r="E27" s="77"/>
      <c r="F27" s="77"/>
    </row>
    <row r="28" spans="1:6" ht="18" x14ac:dyDescent="0.35">
      <c r="A28" s="29"/>
      <c r="B28" s="31" t="s">
        <v>21</v>
      </c>
      <c r="C28" s="76">
        <v>0</v>
      </c>
      <c r="D28" s="77"/>
      <c r="E28" s="77"/>
      <c r="F28" s="77"/>
    </row>
    <row r="29" spans="1:6" ht="54" x14ac:dyDescent="0.35">
      <c r="A29" s="27">
        <v>15</v>
      </c>
      <c r="B29" s="32" t="s">
        <v>23</v>
      </c>
      <c r="C29" s="76">
        <v>0</v>
      </c>
      <c r="D29" s="77"/>
      <c r="E29" s="77"/>
      <c r="F29" s="77"/>
    </row>
    <row r="30" spans="1:6" ht="18" x14ac:dyDescent="0.35">
      <c r="A30" s="27"/>
      <c r="B30" s="28" t="s">
        <v>24</v>
      </c>
      <c r="C30" s="76">
        <v>0</v>
      </c>
      <c r="D30" s="77"/>
      <c r="E30" s="77"/>
      <c r="F30" s="77"/>
    </row>
    <row r="31" spans="1:6" ht="54" x14ac:dyDescent="0.35">
      <c r="A31" s="27">
        <v>16</v>
      </c>
      <c r="B31" s="32" t="s">
        <v>25</v>
      </c>
      <c r="C31" s="76">
        <v>0</v>
      </c>
      <c r="D31" s="77"/>
      <c r="E31" s="77"/>
      <c r="F31" s="77"/>
    </row>
    <row r="32" spans="1:6" ht="18" x14ac:dyDescent="0.35">
      <c r="A32" s="27"/>
      <c r="B32" s="28" t="s">
        <v>24</v>
      </c>
      <c r="C32" s="76">
        <v>0</v>
      </c>
      <c r="D32" s="77"/>
      <c r="E32" s="77"/>
      <c r="F32" s="77"/>
    </row>
    <row r="33" spans="1:6" ht="36" x14ac:dyDescent="0.35">
      <c r="A33" s="27">
        <v>17</v>
      </c>
      <c r="B33" s="33" t="s">
        <v>26</v>
      </c>
      <c r="C33" s="76">
        <v>0</v>
      </c>
      <c r="D33" s="77"/>
      <c r="E33" s="77"/>
      <c r="F33" s="77"/>
    </row>
    <row r="34" spans="1:6" ht="117" customHeight="1" x14ac:dyDescent="0.35">
      <c r="A34" s="23">
        <v>18</v>
      </c>
      <c r="B34" s="34" t="s">
        <v>27</v>
      </c>
      <c r="C34" s="76">
        <v>0</v>
      </c>
      <c r="D34" s="77"/>
      <c r="E34" s="77"/>
      <c r="F34" s="77"/>
    </row>
    <row r="35" spans="1:6" ht="18" x14ac:dyDescent="0.35">
      <c r="A35" s="58" t="s">
        <v>28</v>
      </c>
      <c r="B35" s="90"/>
      <c r="C35" s="90"/>
      <c r="D35" s="90"/>
      <c r="E35" s="90"/>
      <c r="F35" s="91"/>
    </row>
    <row r="36" spans="1:6" ht="36" x14ac:dyDescent="0.35">
      <c r="A36" s="25">
        <v>19</v>
      </c>
      <c r="B36" s="35" t="s">
        <v>29</v>
      </c>
      <c r="C36" s="87">
        <v>0</v>
      </c>
      <c r="D36" s="92"/>
      <c r="E36" s="92"/>
      <c r="F36" s="93"/>
    </row>
    <row r="37" spans="1:6" ht="36" x14ac:dyDescent="0.35">
      <c r="A37" s="27">
        <v>20</v>
      </c>
      <c r="B37" s="33" t="s">
        <v>30</v>
      </c>
      <c r="C37" s="87">
        <v>0</v>
      </c>
      <c r="D37" s="92"/>
      <c r="E37" s="92"/>
      <c r="F37" s="93"/>
    </row>
    <row r="38" spans="1:6" ht="36" x14ac:dyDescent="0.35">
      <c r="A38" s="27">
        <v>21</v>
      </c>
      <c r="B38" s="33" t="s">
        <v>31</v>
      </c>
      <c r="C38" s="94">
        <f>C36-C37</f>
        <v>0</v>
      </c>
      <c r="D38" s="95"/>
      <c r="E38" s="95"/>
      <c r="F38" s="96"/>
    </row>
    <row r="39" spans="1:6" ht="36" x14ac:dyDescent="0.35">
      <c r="A39" s="27">
        <v>22</v>
      </c>
      <c r="B39" s="33" t="s">
        <v>32</v>
      </c>
      <c r="C39" s="97">
        <v>0</v>
      </c>
      <c r="D39" s="98"/>
      <c r="E39" s="98"/>
      <c r="F39" s="99"/>
    </row>
    <row r="40" spans="1:6" ht="18" x14ac:dyDescent="0.35">
      <c r="A40" s="27">
        <v>23</v>
      </c>
      <c r="B40" s="33" t="s">
        <v>33</v>
      </c>
      <c r="C40" s="94">
        <f>IF(C36=0,0,C38-C39)</f>
        <v>0</v>
      </c>
      <c r="D40" s="95"/>
      <c r="E40" s="95"/>
      <c r="F40" s="96"/>
    </row>
    <row r="41" spans="1:6" ht="33" customHeight="1" x14ac:dyDescent="0.35">
      <c r="A41" s="27">
        <v>24</v>
      </c>
      <c r="B41" s="33" t="s">
        <v>34</v>
      </c>
      <c r="C41" s="87"/>
      <c r="D41" s="92"/>
      <c r="E41" s="92"/>
      <c r="F41" s="93"/>
    </row>
    <row r="42" spans="1:6" ht="54" x14ac:dyDescent="0.35">
      <c r="A42" s="23">
        <v>25</v>
      </c>
      <c r="B42" s="34" t="s">
        <v>35</v>
      </c>
      <c r="C42" s="94">
        <f>IF((IF(C40&gt;C41, C41, C40)&lt;0),0,(IF(C40&gt;C41, C41, C40)))</f>
        <v>0</v>
      </c>
      <c r="D42" s="95"/>
      <c r="E42" s="95"/>
      <c r="F42" s="96"/>
    </row>
    <row r="43" spans="1:6" ht="18" x14ac:dyDescent="0.35">
      <c r="A43" s="58" t="s">
        <v>36</v>
      </c>
      <c r="B43" s="90"/>
      <c r="C43" s="90"/>
      <c r="D43" s="90"/>
      <c r="E43" s="90"/>
      <c r="F43" s="91"/>
    </row>
    <row r="44" spans="1:6" ht="18" x14ac:dyDescent="0.35">
      <c r="A44" s="25">
        <v>26</v>
      </c>
      <c r="B44" s="35" t="s">
        <v>37</v>
      </c>
      <c r="C44" s="87"/>
      <c r="D44" s="88"/>
      <c r="E44" s="88"/>
      <c r="F44" s="89"/>
    </row>
    <row r="45" spans="1:6" ht="36" x14ac:dyDescent="0.35">
      <c r="A45" s="27">
        <v>27</v>
      </c>
      <c r="B45" s="33" t="s">
        <v>38</v>
      </c>
      <c r="C45" s="87">
        <v>0</v>
      </c>
      <c r="D45" s="88"/>
      <c r="E45" s="88"/>
      <c r="F45" s="89"/>
    </row>
    <row r="46" spans="1:6" ht="36" x14ac:dyDescent="0.35">
      <c r="A46" s="27">
        <v>28</v>
      </c>
      <c r="B46" s="33" t="s">
        <v>39</v>
      </c>
      <c r="C46" s="94">
        <f>C44-C45</f>
        <v>0</v>
      </c>
      <c r="D46" s="95"/>
      <c r="E46" s="95"/>
      <c r="F46" s="96"/>
    </row>
    <row r="47" spans="1:6" ht="36" x14ac:dyDescent="0.35">
      <c r="A47" s="27"/>
      <c r="B47" s="33" t="s">
        <v>57</v>
      </c>
      <c r="C47" s="54">
        <f>SUM(C46-C20*0.03)</f>
        <v>0</v>
      </c>
      <c r="D47" s="36"/>
      <c r="E47" s="36"/>
      <c r="F47" s="37"/>
    </row>
    <row r="48" spans="1:6" ht="90" x14ac:dyDescent="0.35">
      <c r="A48" s="27">
        <v>29</v>
      </c>
      <c r="B48" s="33" t="s">
        <v>40</v>
      </c>
      <c r="C48" s="94">
        <f>IF(C40&gt;0,C47,(IF(((C38+C47-C39)&lt;=0),0,((C38+C47-C39)))))</f>
        <v>0</v>
      </c>
      <c r="D48" s="100"/>
      <c r="E48" s="100"/>
      <c r="F48" s="101"/>
    </row>
    <row r="49" spans="1:7" ht="18" x14ac:dyDescent="0.3">
      <c r="A49" s="102" t="s">
        <v>41</v>
      </c>
      <c r="B49" s="103"/>
      <c r="C49" s="103"/>
      <c r="D49" s="103"/>
      <c r="E49" s="103"/>
      <c r="F49" s="104"/>
    </row>
    <row r="50" spans="1:7" ht="36" x14ac:dyDescent="0.35">
      <c r="A50" s="23">
        <v>30</v>
      </c>
      <c r="B50" s="34" t="s">
        <v>42</v>
      </c>
      <c r="C50" s="87">
        <v>400</v>
      </c>
      <c r="D50" s="92"/>
      <c r="E50" s="92"/>
      <c r="F50" s="93"/>
    </row>
    <row r="51" spans="1:7" ht="18" x14ac:dyDescent="0.35">
      <c r="A51" s="58" t="s">
        <v>43</v>
      </c>
      <c r="B51" s="90"/>
      <c r="C51" s="90"/>
      <c r="D51" s="90"/>
      <c r="E51" s="90"/>
      <c r="F51" s="91"/>
    </row>
    <row r="52" spans="1:7" ht="36" x14ac:dyDescent="0.35">
      <c r="A52" s="25">
        <v>31</v>
      </c>
      <c r="B52" s="35" t="s">
        <v>44</v>
      </c>
      <c r="C52" s="94">
        <f>C23+C34+C42+C48+C50</f>
        <v>400</v>
      </c>
      <c r="D52" s="95"/>
      <c r="E52" s="95"/>
      <c r="F52" s="96"/>
    </row>
    <row r="53" spans="1:7" ht="36" x14ac:dyDescent="0.35">
      <c r="A53" s="27">
        <v>32</v>
      </c>
      <c r="B53" s="33" t="s">
        <v>45</v>
      </c>
      <c r="C53" s="94">
        <f>C20-C52</f>
        <v>-400</v>
      </c>
      <c r="D53" s="95"/>
      <c r="E53" s="95"/>
      <c r="F53" s="96"/>
    </row>
    <row r="54" spans="1:7" ht="18" x14ac:dyDescent="0.3">
      <c r="A54" s="102" t="s">
        <v>46</v>
      </c>
      <c r="B54" s="105"/>
      <c r="C54" s="105"/>
      <c r="D54" s="105"/>
      <c r="E54" s="105"/>
      <c r="F54" s="106"/>
    </row>
    <row r="55" spans="1:7" ht="36.75" customHeight="1" x14ac:dyDescent="0.3">
      <c r="A55" s="113" t="s">
        <v>53</v>
      </c>
      <c r="B55" s="114"/>
      <c r="C55" s="114"/>
      <c r="D55" s="114"/>
      <c r="E55" s="114"/>
      <c r="F55" s="115"/>
    </row>
    <row r="56" spans="1:7" ht="54" x14ac:dyDescent="0.35">
      <c r="A56" s="27">
        <v>33</v>
      </c>
      <c r="B56" s="33" t="s">
        <v>47</v>
      </c>
      <c r="C56" s="94">
        <f>(C53/12)*0.3</f>
        <v>-10</v>
      </c>
      <c r="D56" s="100"/>
      <c r="E56" s="100"/>
      <c r="F56" s="101"/>
    </row>
    <row r="57" spans="1:7" ht="36" x14ac:dyDescent="0.35">
      <c r="A57" s="27">
        <v>34</v>
      </c>
      <c r="B57" s="33" t="s">
        <v>48</v>
      </c>
      <c r="C57" s="94">
        <f>(C20/12)*0.1</f>
        <v>0</v>
      </c>
      <c r="D57" s="95"/>
      <c r="E57" s="95"/>
      <c r="F57" s="96"/>
    </row>
    <row r="58" spans="1:7" ht="18" x14ac:dyDescent="0.35">
      <c r="A58" s="27">
        <v>35</v>
      </c>
      <c r="B58" s="33"/>
      <c r="C58" s="87"/>
      <c r="D58" s="92"/>
      <c r="E58" s="92"/>
      <c r="F58" s="93"/>
    </row>
    <row r="59" spans="1:7" ht="89.1" customHeight="1" x14ac:dyDescent="0.35">
      <c r="A59" s="23">
        <v>36</v>
      </c>
      <c r="B59" s="34" t="s">
        <v>62</v>
      </c>
      <c r="C59" s="94">
        <f>IF((MAX(C56,C57,C58)&lt;0),0,(IF((C58&lt;=0),(MAX(C56,C57)),(IF((C58&lt;(MAX(C56,C57))),C58,(MAX(C56,C57)))))))</f>
        <v>0</v>
      </c>
      <c r="D59" s="95"/>
      <c r="E59" s="95"/>
      <c r="F59" s="96"/>
    </row>
    <row r="60" spans="1:7" ht="36" customHeight="1" x14ac:dyDescent="0.35">
      <c r="A60" s="111" t="s">
        <v>49</v>
      </c>
      <c r="B60" s="59"/>
      <c r="C60" s="59"/>
      <c r="D60" s="59"/>
      <c r="E60" s="59"/>
      <c r="F60" s="112"/>
      <c r="G60" s="38"/>
    </row>
    <row r="61" spans="1:7" ht="18" x14ac:dyDescent="0.35">
      <c r="A61" s="25">
        <v>37</v>
      </c>
      <c r="B61" s="35" t="s">
        <v>50</v>
      </c>
      <c r="C61" s="87">
        <v>0</v>
      </c>
      <c r="D61" s="92"/>
      <c r="E61" s="92"/>
      <c r="F61" s="93"/>
      <c r="G61" s="14" t="s">
        <v>60</v>
      </c>
    </row>
    <row r="62" spans="1:7" ht="90" x14ac:dyDescent="0.35">
      <c r="A62" s="27">
        <v>38</v>
      </c>
      <c r="B62" s="33" t="s">
        <v>51</v>
      </c>
      <c r="C62" s="94">
        <f>C59-C61</f>
        <v>0</v>
      </c>
      <c r="D62" s="95"/>
      <c r="E62" s="95"/>
      <c r="F62" s="96"/>
    </row>
    <row r="63" spans="1:7" ht="92.1" customHeight="1" x14ac:dyDescent="0.35">
      <c r="A63" s="27">
        <v>39</v>
      </c>
      <c r="B63" s="33" t="s">
        <v>52</v>
      </c>
      <c r="C63" s="94">
        <f>IF(C62&lt;0, C62*(-1), 0)</f>
        <v>0</v>
      </c>
      <c r="D63" s="95"/>
      <c r="E63" s="95"/>
      <c r="F63" s="96"/>
    </row>
    <row r="64" spans="1:7" ht="36.75" customHeight="1" x14ac:dyDescent="0.3">
      <c r="A64" s="113" t="s">
        <v>143</v>
      </c>
      <c r="B64" s="114"/>
      <c r="C64" s="114"/>
      <c r="D64" s="114"/>
      <c r="E64" s="114"/>
      <c r="F64" s="115"/>
    </row>
    <row r="65" spans="1:7" ht="18" x14ac:dyDescent="0.35">
      <c r="A65" s="27">
        <v>40</v>
      </c>
      <c r="B65" s="33" t="s">
        <v>54</v>
      </c>
      <c r="C65" s="100">
        <f>C62*12</f>
        <v>0</v>
      </c>
      <c r="D65" s="107"/>
      <c r="E65" s="107"/>
      <c r="F65" s="108"/>
    </row>
    <row r="66" spans="1:7" ht="18" x14ac:dyDescent="0.35">
      <c r="A66" s="27">
        <v>41</v>
      </c>
      <c r="B66" s="33" t="s">
        <v>55</v>
      </c>
      <c r="C66" s="55">
        <f>C65/365</f>
        <v>0</v>
      </c>
      <c r="D66" s="56"/>
      <c r="E66" s="56"/>
      <c r="F66" s="57"/>
    </row>
    <row r="67" spans="1:7" ht="18" x14ac:dyDescent="0.35">
      <c r="A67" s="39"/>
      <c r="B67" s="40"/>
      <c r="C67" s="117"/>
      <c r="D67" s="118"/>
      <c r="E67" s="118"/>
      <c r="F67" s="119"/>
    </row>
    <row r="68" spans="1:7" ht="18" x14ac:dyDescent="0.35">
      <c r="A68" s="39" t="s">
        <v>139</v>
      </c>
      <c r="B68" s="40"/>
      <c r="C68" s="120" t="s">
        <v>144</v>
      </c>
      <c r="D68" s="118"/>
      <c r="E68" s="118"/>
      <c r="F68" s="119"/>
    </row>
    <row r="69" spans="1:7" ht="18" x14ac:dyDescent="0.35">
      <c r="A69" s="39"/>
      <c r="B69" s="41" t="s">
        <v>140</v>
      </c>
      <c r="C69" s="116">
        <v>650</v>
      </c>
      <c r="D69" s="116"/>
      <c r="E69" s="116"/>
      <c r="F69" s="116"/>
      <c r="G69" s="42"/>
    </row>
    <row r="70" spans="1:7" ht="18" x14ac:dyDescent="0.35">
      <c r="A70" s="39"/>
      <c r="B70" s="40" t="s">
        <v>141</v>
      </c>
      <c r="C70" s="94">
        <f>(C69-C62)</f>
        <v>650</v>
      </c>
      <c r="D70" s="100"/>
      <c r="E70" s="100"/>
      <c r="F70" s="101"/>
    </row>
    <row r="71" spans="1:7" ht="18" x14ac:dyDescent="0.35">
      <c r="A71" s="39"/>
      <c r="B71" s="43" t="s">
        <v>142</v>
      </c>
      <c r="C71" s="94">
        <f>(C69-C59)</f>
        <v>650</v>
      </c>
      <c r="D71" s="100"/>
      <c r="E71" s="100"/>
      <c r="F71" s="101"/>
    </row>
    <row r="72" spans="1:7" ht="18" x14ac:dyDescent="0.35">
      <c r="A72" s="39"/>
      <c r="B72" s="44"/>
      <c r="C72" s="45"/>
      <c r="D72" s="45"/>
      <c r="E72" s="45"/>
      <c r="F72" s="45"/>
    </row>
    <row r="73" spans="1:7" ht="18" x14ac:dyDescent="0.35">
      <c r="B73" s="45"/>
      <c r="C73" s="45"/>
      <c r="D73" s="45"/>
      <c r="E73" s="45"/>
      <c r="F73" s="45"/>
    </row>
    <row r="74" spans="1:7" ht="18" x14ac:dyDescent="0.35">
      <c r="B74" s="45"/>
      <c r="C74" s="45"/>
      <c r="D74" s="45"/>
      <c r="E74" s="45"/>
      <c r="F74" s="45"/>
    </row>
    <row r="75" spans="1:7" ht="18" x14ac:dyDescent="0.35">
      <c r="B75" s="45"/>
      <c r="C75" s="45"/>
      <c r="D75" s="45"/>
      <c r="E75" s="45"/>
      <c r="F75" s="45"/>
    </row>
    <row r="76" spans="1:7" ht="18" x14ac:dyDescent="0.35">
      <c r="B76" s="45"/>
      <c r="C76" s="45"/>
      <c r="D76" s="45"/>
      <c r="E76" s="45"/>
      <c r="F76" s="45"/>
    </row>
    <row r="77" spans="1:7" ht="18" x14ac:dyDescent="0.35">
      <c r="A77" s="39"/>
      <c r="B77" s="46" t="s">
        <v>58</v>
      </c>
      <c r="C77" s="3"/>
      <c r="D77" s="3"/>
      <c r="E77" s="3"/>
      <c r="F77" s="2"/>
    </row>
    <row r="78" spans="1:7" ht="18" x14ac:dyDescent="0.35">
      <c r="A78" s="39"/>
      <c r="B78" s="47"/>
      <c r="C78" s="109"/>
      <c r="D78" s="110"/>
      <c r="E78" s="110"/>
      <c r="F78" s="110"/>
    </row>
    <row r="79" spans="1:7" ht="18" x14ac:dyDescent="0.35">
      <c r="A79" s="39"/>
      <c r="B79" s="47" t="s">
        <v>59</v>
      </c>
      <c r="C79" s="3"/>
      <c r="D79" s="3"/>
      <c r="E79" s="3"/>
      <c r="F79" s="2">
        <f ca="1">TODAY()</f>
        <v>43194</v>
      </c>
    </row>
    <row r="80" spans="1:7" ht="18" x14ac:dyDescent="0.35">
      <c r="A80" s="48"/>
      <c r="B80" s="47"/>
      <c r="C80" s="109"/>
      <c r="D80" s="110"/>
      <c r="E80" s="110"/>
      <c r="F80" s="110"/>
    </row>
    <row r="81" spans="1:6" ht="18" x14ac:dyDescent="0.35">
      <c r="A81" s="48"/>
      <c r="B81" s="46"/>
      <c r="C81" s="1"/>
      <c r="D81" s="1"/>
      <c r="E81" s="1"/>
      <c r="F81" s="2"/>
    </row>
  </sheetData>
  <sheetProtection algorithmName="SHA-512" hashValue="KuLiyWN8jLD+cQktSK1K9ZzO67bbWgQlnGvcDSPH+vqOFKg2fG8wJGBxkqkPBClyMLGc+lO5UMOJtCzqtO9h+w==" saltValue="Ksjt3lSyUZ+dXXHDnQZpbQ==" spinCount="100000" sheet="1" objects="1" scenarios="1"/>
  <mergeCells count="62">
    <mergeCell ref="C65:F65"/>
    <mergeCell ref="C78:F78"/>
    <mergeCell ref="C80:F80"/>
    <mergeCell ref="A60:F60"/>
    <mergeCell ref="C61:F61"/>
    <mergeCell ref="C62:F62"/>
    <mergeCell ref="C63:F63"/>
    <mergeCell ref="A64:F64"/>
    <mergeCell ref="C69:F69"/>
    <mergeCell ref="C67:F67"/>
    <mergeCell ref="C68:F68"/>
    <mergeCell ref="C70:F70"/>
    <mergeCell ref="C71:F71"/>
    <mergeCell ref="C59:F59"/>
    <mergeCell ref="C46:F46"/>
    <mergeCell ref="C48:F48"/>
    <mergeCell ref="A49:F49"/>
    <mergeCell ref="C50:F50"/>
    <mergeCell ref="A51:F51"/>
    <mergeCell ref="C52:F52"/>
    <mergeCell ref="C53:F53"/>
    <mergeCell ref="A54:F54"/>
    <mergeCell ref="C56:F56"/>
    <mergeCell ref="C57:F57"/>
    <mergeCell ref="C58:F58"/>
    <mergeCell ref="A55:F55"/>
    <mergeCell ref="C45:F45"/>
    <mergeCell ref="C34:F34"/>
    <mergeCell ref="A35:F35"/>
    <mergeCell ref="C36:F36"/>
    <mergeCell ref="C37:F37"/>
    <mergeCell ref="C38:F38"/>
    <mergeCell ref="C39:F39"/>
    <mergeCell ref="C40:F40"/>
    <mergeCell ref="C41:F41"/>
    <mergeCell ref="C42:F42"/>
    <mergeCell ref="A43:F43"/>
    <mergeCell ref="C44:F44"/>
    <mergeCell ref="C33:F33"/>
    <mergeCell ref="C22:F22"/>
    <mergeCell ref="C23:F23"/>
    <mergeCell ref="A24:F24"/>
    <mergeCell ref="C25:F25"/>
    <mergeCell ref="C26:F26"/>
    <mergeCell ref="C27:F27"/>
    <mergeCell ref="C28:F28"/>
    <mergeCell ref="C29:F29"/>
    <mergeCell ref="C30:F30"/>
    <mergeCell ref="C31:F31"/>
    <mergeCell ref="C32:F32"/>
    <mergeCell ref="A21:F21"/>
    <mergeCell ref="A1:F1"/>
    <mergeCell ref="A2:B2"/>
    <mergeCell ref="C2:F2"/>
    <mergeCell ref="A3:B3"/>
    <mergeCell ref="C3:F3"/>
    <mergeCell ref="A4:B4"/>
    <mergeCell ref="C4:F4"/>
    <mergeCell ref="A5:B5"/>
    <mergeCell ref="C5:F5"/>
    <mergeCell ref="A10:F10"/>
    <mergeCell ref="C20:F20"/>
  </mergeCells>
  <pageMargins left="0" right="0" top="0" bottom="0" header="0.05" footer="0.05"/>
  <pageSetup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7" sqref="B7"/>
    </sheetView>
  </sheetViews>
  <sheetFormatPr defaultRowHeight="24.6" customHeight="1" x14ac:dyDescent="0.3"/>
  <cols>
    <col min="2" max="2" width="85" customWidth="1"/>
  </cols>
  <sheetData>
    <row r="1" spans="1:2" ht="24.6" customHeight="1" x14ac:dyDescent="0.3">
      <c r="A1" s="4" t="s">
        <v>63</v>
      </c>
    </row>
    <row r="2" spans="1:2" ht="9" customHeight="1" thickBot="1" x14ac:dyDescent="0.35"/>
    <row r="3" spans="1:2" ht="32.4" customHeight="1" thickBot="1" x14ac:dyDescent="0.35">
      <c r="A3" s="9" t="s">
        <v>64</v>
      </c>
      <c r="B3" s="5" t="s">
        <v>65</v>
      </c>
    </row>
    <row r="4" spans="1:2" ht="32.4" customHeight="1" x14ac:dyDescent="0.3">
      <c r="A4" s="10" t="s">
        <v>66</v>
      </c>
      <c r="B4" s="6" t="s">
        <v>67</v>
      </c>
    </row>
    <row r="5" spans="1:2" ht="15.6" customHeight="1" thickBot="1" x14ac:dyDescent="0.35">
      <c r="A5" s="11"/>
      <c r="B5" s="7" t="s">
        <v>68</v>
      </c>
    </row>
    <row r="6" spans="1:2" ht="32.4" customHeight="1" thickBot="1" x14ac:dyDescent="0.35">
      <c r="A6" s="10" t="s">
        <v>69</v>
      </c>
      <c r="B6" s="8" t="s">
        <v>70</v>
      </c>
    </row>
    <row r="7" spans="1:2" ht="32.4" customHeight="1" x14ac:dyDescent="0.3">
      <c r="A7" s="10" t="s">
        <v>71</v>
      </c>
      <c r="B7" s="6" t="s">
        <v>72</v>
      </c>
    </row>
    <row r="8" spans="1:2" ht="32.4" customHeight="1" thickBot="1" x14ac:dyDescent="0.35">
      <c r="A8" s="11"/>
      <c r="B8" s="7" t="s">
        <v>73</v>
      </c>
    </row>
    <row r="9" spans="1:2" ht="32.4" customHeight="1" thickBot="1" x14ac:dyDescent="0.35">
      <c r="A9" s="9" t="s">
        <v>74</v>
      </c>
      <c r="B9" s="5" t="s">
        <v>75</v>
      </c>
    </row>
    <row r="10" spans="1:2" ht="32.4" customHeight="1" thickBot="1" x14ac:dyDescent="0.35">
      <c r="A10" s="9" t="s">
        <v>76</v>
      </c>
      <c r="B10" s="5" t="s">
        <v>77</v>
      </c>
    </row>
    <row r="11" spans="1:2" ht="32.4" customHeight="1" thickBot="1" x14ac:dyDescent="0.35">
      <c r="A11" s="9" t="s">
        <v>78</v>
      </c>
      <c r="B11" s="5" t="s">
        <v>79</v>
      </c>
    </row>
    <row r="12" spans="1:2" ht="32.4" customHeight="1" thickBot="1" x14ac:dyDescent="0.35">
      <c r="A12" s="9" t="s">
        <v>80</v>
      </c>
      <c r="B12" s="5"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selection activeCell="B5" sqref="A5:I5"/>
    </sheetView>
  </sheetViews>
  <sheetFormatPr defaultRowHeight="14.4" x14ac:dyDescent="0.3"/>
  <cols>
    <col min="1" max="1" width="8.88671875" style="12"/>
  </cols>
  <sheetData>
    <row r="1" spans="1:4" x14ac:dyDescent="0.3">
      <c r="B1" s="13" t="s">
        <v>82</v>
      </c>
      <c r="C1" s="13"/>
      <c r="D1" s="13"/>
    </row>
    <row r="2" spans="1:4" x14ac:dyDescent="0.3">
      <c r="B2" s="13"/>
      <c r="C2" s="13"/>
      <c r="D2" s="13"/>
    </row>
    <row r="3" spans="1:4" x14ac:dyDescent="0.3">
      <c r="B3" t="s">
        <v>83</v>
      </c>
    </row>
    <row r="5" spans="1:4" x14ac:dyDescent="0.3">
      <c r="A5" s="12" t="s">
        <v>64</v>
      </c>
      <c r="B5" t="s">
        <v>84</v>
      </c>
    </row>
    <row r="6" spans="1:4" x14ac:dyDescent="0.3">
      <c r="A6" s="12" t="s">
        <v>66</v>
      </c>
      <c r="B6" t="s">
        <v>85</v>
      </c>
    </row>
    <row r="7" spans="1:4" x14ac:dyDescent="0.3">
      <c r="A7" s="12" t="s">
        <v>69</v>
      </c>
      <c r="B7" t="s">
        <v>86</v>
      </c>
    </row>
    <row r="8" spans="1:4" x14ac:dyDescent="0.3">
      <c r="A8" s="12" t="s">
        <v>71</v>
      </c>
      <c r="B8" t="s">
        <v>87</v>
      </c>
    </row>
    <row r="9" spans="1:4" x14ac:dyDescent="0.3">
      <c r="A9" s="12" t="s">
        <v>74</v>
      </c>
      <c r="B9" t="s">
        <v>88</v>
      </c>
    </row>
    <row r="10" spans="1:4" x14ac:dyDescent="0.3">
      <c r="A10" s="12" t="s">
        <v>76</v>
      </c>
      <c r="B10" t="s">
        <v>89</v>
      </c>
    </row>
    <row r="11" spans="1:4" x14ac:dyDescent="0.3">
      <c r="A11" s="12" t="s">
        <v>78</v>
      </c>
      <c r="B11" t="s">
        <v>90</v>
      </c>
    </row>
    <row r="12" spans="1:4" x14ac:dyDescent="0.3">
      <c r="A12" s="12" t="s">
        <v>80</v>
      </c>
      <c r="B12" t="s">
        <v>91</v>
      </c>
    </row>
    <row r="13" spans="1:4" x14ac:dyDescent="0.3">
      <c r="A13" s="12" t="s">
        <v>92</v>
      </c>
      <c r="B13" t="s">
        <v>93</v>
      </c>
    </row>
    <row r="14" spans="1:4" x14ac:dyDescent="0.3">
      <c r="B14" t="s">
        <v>94</v>
      </c>
    </row>
    <row r="15" spans="1:4" x14ac:dyDescent="0.3">
      <c r="A15" s="12" t="s">
        <v>95</v>
      </c>
      <c r="B15" t="s">
        <v>96</v>
      </c>
    </row>
    <row r="16" spans="1:4" x14ac:dyDescent="0.3">
      <c r="B16" t="s">
        <v>97</v>
      </c>
    </row>
    <row r="17" spans="1:2" x14ac:dyDescent="0.3">
      <c r="B17" t="s">
        <v>98</v>
      </c>
    </row>
    <row r="18" spans="1:2" x14ac:dyDescent="0.3">
      <c r="A18" s="12" t="s">
        <v>99</v>
      </c>
      <c r="B18" t="s">
        <v>100</v>
      </c>
    </row>
    <row r="19" spans="1:2" x14ac:dyDescent="0.3">
      <c r="B19" t="s">
        <v>101</v>
      </c>
    </row>
    <row r="20" spans="1:2" x14ac:dyDescent="0.3">
      <c r="A20" s="12" t="s">
        <v>102</v>
      </c>
      <c r="B20" t="s">
        <v>103</v>
      </c>
    </row>
    <row r="21" spans="1:2" x14ac:dyDescent="0.3">
      <c r="A21" s="12" t="s">
        <v>104</v>
      </c>
      <c r="B21" t="s">
        <v>105</v>
      </c>
    </row>
    <row r="22" spans="1:2" x14ac:dyDescent="0.3">
      <c r="B22" t="s">
        <v>106</v>
      </c>
    </row>
    <row r="23" spans="1:2" x14ac:dyDescent="0.3">
      <c r="A23" s="12" t="s">
        <v>107</v>
      </c>
      <c r="B23" t="s">
        <v>108</v>
      </c>
    </row>
    <row r="24" spans="1:2" x14ac:dyDescent="0.3">
      <c r="A24" s="12" t="s">
        <v>109</v>
      </c>
      <c r="B24" t="s">
        <v>110</v>
      </c>
    </row>
    <row r="25" spans="1:2" x14ac:dyDescent="0.3">
      <c r="A25" s="12" t="s">
        <v>111</v>
      </c>
      <c r="B25" t="s">
        <v>112</v>
      </c>
    </row>
    <row r="26" spans="1:2" x14ac:dyDescent="0.3">
      <c r="A26" s="12" t="s">
        <v>113</v>
      </c>
      <c r="B26" t="s">
        <v>114</v>
      </c>
    </row>
    <row r="27" spans="1:2" x14ac:dyDescent="0.3">
      <c r="A27" s="12" t="s">
        <v>115</v>
      </c>
      <c r="B27" t="s">
        <v>116</v>
      </c>
    </row>
    <row r="28" spans="1:2" x14ac:dyDescent="0.3">
      <c r="A28" s="12" t="s">
        <v>117</v>
      </c>
      <c r="B28" t="s">
        <v>118</v>
      </c>
    </row>
    <row r="29" spans="1:2" x14ac:dyDescent="0.3">
      <c r="B29" t="s">
        <v>119</v>
      </c>
    </row>
    <row r="30" spans="1:2" x14ac:dyDescent="0.3">
      <c r="B30" t="s">
        <v>120</v>
      </c>
    </row>
    <row r="31" spans="1:2" x14ac:dyDescent="0.3">
      <c r="B31" t="s">
        <v>121</v>
      </c>
    </row>
    <row r="32" spans="1:2" x14ac:dyDescent="0.3">
      <c r="B32" t="s">
        <v>122</v>
      </c>
    </row>
    <row r="33" spans="2:2" x14ac:dyDescent="0.3">
      <c r="B33" t="s">
        <v>123</v>
      </c>
    </row>
    <row r="34" spans="2:2" x14ac:dyDescent="0.3">
      <c r="B34" t="s">
        <v>124</v>
      </c>
    </row>
    <row r="35" spans="2:2" x14ac:dyDescent="0.3">
      <c r="B35" t="s">
        <v>125</v>
      </c>
    </row>
    <row r="36" spans="2:2" x14ac:dyDescent="0.3">
      <c r="B36" t="s">
        <v>126</v>
      </c>
    </row>
    <row r="37" spans="2:2" x14ac:dyDescent="0.3">
      <c r="B37" t="s">
        <v>127</v>
      </c>
    </row>
    <row r="38" spans="2:2" x14ac:dyDescent="0.3">
      <c r="B38" t="s">
        <v>128</v>
      </c>
    </row>
    <row r="39" spans="2:2" x14ac:dyDescent="0.3">
      <c r="B39" t="s">
        <v>129</v>
      </c>
    </row>
    <row r="40" spans="2:2" x14ac:dyDescent="0.3">
      <c r="B40" t="s">
        <v>130</v>
      </c>
    </row>
    <row r="41" spans="2:2" x14ac:dyDescent="0.3">
      <c r="B41" t="s">
        <v>131</v>
      </c>
    </row>
    <row r="42" spans="2:2" x14ac:dyDescent="0.3">
      <c r="B42" t="s">
        <v>132</v>
      </c>
    </row>
    <row r="43" spans="2:2" x14ac:dyDescent="0.3">
      <c r="B43" t="s">
        <v>133</v>
      </c>
    </row>
    <row r="44" spans="2:2" x14ac:dyDescent="0.3">
      <c r="B44" t="s">
        <v>134</v>
      </c>
    </row>
    <row r="45" spans="2:2" x14ac:dyDescent="0.3">
      <c r="B45" t="s">
        <v>135</v>
      </c>
    </row>
    <row r="46" spans="2:2" x14ac:dyDescent="0.3">
      <c r="B46" t="s">
        <v>136</v>
      </c>
    </row>
    <row r="47" spans="2:2" x14ac:dyDescent="0.3">
      <c r="B47" t="s">
        <v>137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rent calculation form</vt:lpstr>
      <vt:lpstr>Included Income</vt:lpstr>
      <vt:lpstr>Excluded Income</vt:lpstr>
      <vt:lpstr>'rent calculation form'!Print_Area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Ward</dc:creator>
  <cp:lastModifiedBy>Jim Ward</cp:lastModifiedBy>
  <cp:lastPrinted>2017-11-07T17:49:07Z</cp:lastPrinted>
  <dcterms:created xsi:type="dcterms:W3CDTF">2012-04-19T20:07:31Z</dcterms:created>
  <dcterms:modified xsi:type="dcterms:W3CDTF">2018-04-04T14:39:17Z</dcterms:modified>
</cp:coreProperties>
</file>