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angaroo\tdhca\shared_databases\ESGAppTest\ESGCARES\"/>
    </mc:Choice>
  </mc:AlternateContent>
  <workbookProtection workbookAlgorithmName="SHA-512" workbookHashValue="1tSmYUG6JS7HdO6PKe83L2SZlLtJXKW8Nnq8fbjcFuTBNQ3ihqJPjin7FrHw8YxUt7QXYcycMPEP8XMD1qBVrw==" workbookSaltValue="cpRRct6k/I7p/VvgJnFgSg==" workbookSpinCount="100000" lockStructure="1"/>
  <bookViews>
    <workbookView xWindow="19188" yWindow="-12" windowWidth="9660" windowHeight="12312" firstSheet="1" activeTab="1"/>
  </bookViews>
  <sheets>
    <sheet name="HIDE VLOOKUP TABLES" sheetId="138" state="hidden" r:id="rId1"/>
    <sheet name="1-1 Applicant Info" sheetId="84" r:id="rId2"/>
    <sheet name="1-2 CARES Funding" sheetId="144" r:id="rId3"/>
    <sheet name="1-2 Annual Funding" sheetId="147" state="hidden" r:id="rId4"/>
    <sheet name="1-3 Service Area" sheetId="137" r:id="rId5"/>
    <sheet name="Vol1Data" sheetId="140" state="hidden" r:id="rId6"/>
  </sheets>
  <externalReferences>
    <externalReference r:id="rId7"/>
  </externalReferences>
  <definedNames>
    <definedName name="ApplicantOther">#REF!</definedName>
    <definedName name="ApplicantType">#REF!</definedName>
    <definedName name="ApplicationType">#REF!</definedName>
    <definedName name="Counties">#REF!</definedName>
    <definedName name="Daynbr">#REF!</definedName>
    <definedName name="FYDays">[1]Lists!$A$307:$A$337</definedName>
    <definedName name="HBAAssist">#REF!</definedName>
    <definedName name="LegalType">#REF!</definedName>
    <definedName name="Months">#REF!</definedName>
    <definedName name="_xlnm.Print_Area" localSheetId="1">'1-1 Applicant Info'!$A$1:$I$43</definedName>
    <definedName name="_xlnm.Print_Area" localSheetId="2">'1-2 CARES Funding'!$A$1:$D$31</definedName>
    <definedName name="_xlnm.Print_Area" localSheetId="4">'1-3 Service Area'!$A$1:$D$35</definedName>
    <definedName name="YesNo">#REF!</definedName>
    <definedName name="YesOrNo">[1]Lists!$A$1:$A$2</definedName>
  </definedNames>
  <calcPr calcId="162913"/>
</workbook>
</file>

<file path=xl/calcChain.xml><?xml version="1.0" encoding="utf-8"?>
<calcChain xmlns="http://schemas.openxmlformats.org/spreadsheetml/2006/main">
  <c r="AE2" i="140" l="1"/>
  <c r="BG2" i="140"/>
  <c r="A28" i="147" l="1"/>
  <c r="I4" i="147" l="1"/>
  <c r="CD2" i="140" l="1"/>
  <c r="CC2" i="140"/>
  <c r="BW2" i="140"/>
  <c r="BF2" i="140"/>
  <c r="BC2" i="140"/>
  <c r="BA2" i="140"/>
  <c r="AZ2" i="140"/>
  <c r="AY2" i="140"/>
  <c r="AX2" i="140"/>
  <c r="AW2" i="140"/>
  <c r="AV2" i="140"/>
  <c r="AU2" i="140"/>
  <c r="AS2" i="140"/>
  <c r="AR2" i="140"/>
  <c r="AQ2" i="140"/>
  <c r="AP2" i="140"/>
  <c r="AN2" i="140"/>
  <c r="AM2" i="140"/>
  <c r="AL2" i="140"/>
  <c r="AK2" i="140"/>
  <c r="AI2" i="140"/>
  <c r="AG2" i="140"/>
  <c r="AF2" i="140"/>
  <c r="AD2" i="140"/>
  <c r="Z2" i="140"/>
  <c r="AH2" i="140" l="1"/>
  <c r="Y2" i="140"/>
  <c r="X2" i="140"/>
  <c r="V2" i="140"/>
  <c r="J7" i="147" l="1"/>
  <c r="I7" i="147"/>
  <c r="J6" i="147"/>
  <c r="I6" i="147"/>
  <c r="J5" i="147"/>
  <c r="I5" i="147"/>
  <c r="J4" i="147"/>
  <c r="CE2" i="140" l="1"/>
  <c r="CB2" i="140"/>
  <c r="CA2" i="140"/>
  <c r="BZ2" i="140"/>
  <c r="BY2" i="140"/>
  <c r="BX2" i="140"/>
  <c r="BR2" i="140"/>
  <c r="BQ2" i="140"/>
  <c r="BP2" i="140"/>
  <c r="BN2" i="140"/>
  <c r="BO2" i="140"/>
  <c r="BM2" i="140"/>
  <c r="BL2" i="140"/>
  <c r="BK2" i="140"/>
  <c r="BJ2" i="140"/>
  <c r="BI2" i="140"/>
  <c r="BH2" i="140"/>
  <c r="A2" i="140" l="1"/>
  <c r="B4" i="147" l="1"/>
  <c r="A25" i="147"/>
  <c r="A24" i="147"/>
  <c r="A20" i="147"/>
  <c r="D19" i="147"/>
  <c r="BV2" i="140" s="1"/>
  <c r="D18" i="147"/>
  <c r="BU2" i="140" s="1"/>
  <c r="D17" i="147"/>
  <c r="D15" i="147"/>
  <c r="D13" i="147"/>
  <c r="D11" i="147"/>
  <c r="D9" i="147"/>
  <c r="A29" i="147" l="1"/>
  <c r="BT2" i="140"/>
  <c r="D16" i="147"/>
  <c r="BS2" i="140" s="1"/>
  <c r="D20" i="147"/>
  <c r="B18" i="144" l="1"/>
  <c r="AT2" i="140" s="1"/>
  <c r="B13" i="144"/>
  <c r="AO2" i="140" s="1"/>
  <c r="B8" i="144"/>
  <c r="B26" i="144" l="1"/>
  <c r="BB2" i="140" s="1"/>
  <c r="B30" i="144"/>
  <c r="AJ2" i="140"/>
  <c r="CP2" i="140"/>
  <c r="CO2" i="140"/>
  <c r="CN2" i="140"/>
  <c r="CM2" i="140"/>
  <c r="AC2" i="140"/>
  <c r="B31" i="144" l="1"/>
  <c r="BE2" i="140" s="1"/>
  <c r="BD2" i="140"/>
  <c r="CL2" i="140"/>
  <c r="CK2" i="140"/>
  <c r="CJ2" i="140"/>
  <c r="CI2" i="140"/>
  <c r="CH2" i="140"/>
  <c r="CG2" i="140"/>
  <c r="CF2" i="140"/>
  <c r="AB2" i="140"/>
  <c r="AA2" i="140"/>
  <c r="W2" i="140"/>
  <c r="U2" i="140"/>
  <c r="T2" i="140"/>
  <c r="S2" i="140"/>
  <c r="R2" i="140"/>
  <c r="Q2" i="140"/>
  <c r="P2" i="140"/>
  <c r="O2" i="140"/>
  <c r="N2" i="140"/>
  <c r="M2" i="140"/>
  <c r="L2" i="140"/>
  <c r="K2" i="140"/>
  <c r="J2" i="140"/>
  <c r="I2" i="140"/>
  <c r="H2" i="140"/>
  <c r="G2" i="140"/>
  <c r="F2" i="140"/>
  <c r="E2" i="140"/>
  <c r="D2" i="140"/>
  <c r="C2" i="140"/>
  <c r="B2" i="140"/>
</calcChain>
</file>

<file path=xl/sharedStrings.xml><?xml version="1.0" encoding="utf-8"?>
<sst xmlns="http://schemas.openxmlformats.org/spreadsheetml/2006/main" count="500" uniqueCount="489">
  <si>
    <t>State</t>
  </si>
  <si>
    <t>Zip</t>
  </si>
  <si>
    <t>Applicant Legal Name</t>
  </si>
  <si>
    <t>Mailing Address</t>
  </si>
  <si>
    <t xml:space="preserve">City </t>
  </si>
  <si>
    <t>Email</t>
  </si>
  <si>
    <t>Physical Address</t>
  </si>
  <si>
    <t>A. CONTACT INFORMATION</t>
  </si>
  <si>
    <t>B. LEGAL DESCRIPTION</t>
  </si>
  <si>
    <t>Contact Title</t>
  </si>
  <si>
    <t>Contact Email</t>
  </si>
  <si>
    <t>Applicant Contact First Name</t>
  </si>
  <si>
    <t>Applicant Contact Last Name</t>
  </si>
  <si>
    <t>Use Arrow Keys to fill out form</t>
  </si>
  <si>
    <t>Signature Authority First Name</t>
  </si>
  <si>
    <t>Signature Authority Last Name</t>
  </si>
  <si>
    <t>Signature Authority Title</t>
  </si>
  <si>
    <t>Applicant Website</t>
  </si>
  <si>
    <t>Legal Form of Applicant (select from the drop menu)</t>
  </si>
  <si>
    <t>FY End Day</t>
  </si>
  <si>
    <t>Has Applicant received technical assistance for completing this Application or for the Activity for which this Application is being made?</t>
  </si>
  <si>
    <r>
      <t>Contact Phone</t>
    </r>
    <r>
      <rPr>
        <sz val="6"/>
        <color indexed="8"/>
        <rFont val="Calibri"/>
        <family val="2"/>
      </rPr>
      <t xml:space="preserve"> </t>
    </r>
    <r>
      <rPr>
        <sz val="8"/>
        <color indexed="8"/>
        <rFont val="Calibri"/>
        <family val="2"/>
      </rPr>
      <t>(do not enter dashes, spaces, or parentheses)</t>
    </r>
  </si>
  <si>
    <r>
      <t>Phone</t>
    </r>
    <r>
      <rPr>
        <sz val="6"/>
        <color indexed="8"/>
        <rFont val="Calibri"/>
        <family val="2"/>
      </rPr>
      <t xml:space="preserve"> </t>
    </r>
    <r>
      <rPr>
        <sz val="8"/>
        <color indexed="8"/>
        <rFont val="Calibri"/>
        <family val="2"/>
      </rPr>
      <t>(do not enter dashes, spaces, or parentheses)</t>
    </r>
  </si>
  <si>
    <t>If "Yes", technical assistance was offered by:</t>
  </si>
  <si>
    <t>Use Arrow keys to fill out form.</t>
  </si>
  <si>
    <t>A. GENERAL INFORMATION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</si>
  <si>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</si>
  <si>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</si>
  <si>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</si>
  <si>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</si>
  <si>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</si>
  <si>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</si>
  <si>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</si>
  <si>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</si>
  <si>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</si>
  <si>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</si>
  <si>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CoC List</t>
  </si>
  <si>
    <t>COC Allocation</t>
  </si>
  <si>
    <t>B. Service Area Description</t>
  </si>
  <si>
    <t>Anderson</t>
  </si>
  <si>
    <t>Andrews</t>
  </si>
  <si>
    <t>Angelina</t>
  </si>
  <si>
    <t>Aransas</t>
  </si>
  <si>
    <t>Archer</t>
  </si>
  <si>
    <t>Armstrong</t>
  </si>
  <si>
    <t>Atascosa</t>
  </si>
  <si>
    <t>Austin</t>
  </si>
  <si>
    <t>Bailey</t>
  </si>
  <si>
    <t>Bandera</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</si>
  <si>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</si>
  <si>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</si>
  <si>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</si>
  <si>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</si>
  <si>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</si>
  <si>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</si>
  <si>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</si>
  <si>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</si>
  <si>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</si>
  <si>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</si>
  <si>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</si>
  <si>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</si>
  <si>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</si>
  <si>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</si>
  <si>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</si>
  <si>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</si>
  <si>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</si>
  <si>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</si>
  <si>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</si>
  <si>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</si>
  <si>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</si>
  <si>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</si>
  <si>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</si>
  <si>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</si>
  <si>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</si>
  <si>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</si>
  <si>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</si>
  <si>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</si>
  <si>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</si>
  <si>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</si>
  <si>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</si>
  <si>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</si>
  <si>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</si>
  <si>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</si>
  <si>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</si>
  <si>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</si>
  <si>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</si>
  <si>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</si>
  <si>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</si>
  <si>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</si>
  <si>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</si>
  <si>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</si>
  <si>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</si>
  <si>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</si>
  <si>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</si>
  <si>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</si>
  <si>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</si>
  <si>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</si>
  <si>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</si>
  <si>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</si>
  <si>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</si>
  <si>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</si>
  <si>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</si>
  <si>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</si>
  <si>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</si>
  <si>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</si>
  <si>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</si>
  <si>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</si>
  <si>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</si>
  <si>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</si>
  <si>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</si>
  <si>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</si>
  <si>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</si>
  <si>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</si>
  <si>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</si>
  <si>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</si>
  <si>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</si>
  <si>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</si>
  <si>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</si>
  <si>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</si>
  <si>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</si>
  <si>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</si>
  <si>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</si>
  <si>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</si>
  <si>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</si>
  <si>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</si>
  <si>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</si>
  <si>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</si>
  <si>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</si>
  <si>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</si>
  <si>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</si>
  <si>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</si>
  <si>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</si>
  <si>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</si>
  <si>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</si>
  <si>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</si>
  <si>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</si>
  <si>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</si>
  <si>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</si>
  <si>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</si>
  <si>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</si>
  <si>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</si>
  <si>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</si>
  <si>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</si>
  <si>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</si>
  <si>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</si>
  <si>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</si>
  <si>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</si>
  <si>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</si>
  <si>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</si>
  <si>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</si>
  <si>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</si>
  <si>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</si>
  <si>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</si>
  <si>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</si>
  <si>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</si>
  <si>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</si>
  <si>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</si>
  <si>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</si>
  <si>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</si>
  <si>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</si>
  <si>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</si>
  <si>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</si>
  <si>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</si>
  <si>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</si>
  <si>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</si>
  <si>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</si>
  <si>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</si>
  <si>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</si>
  <si>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</si>
  <si>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</si>
  <si>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</si>
  <si>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</si>
  <si>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</si>
  <si>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</si>
  <si>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</si>
  <si>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</si>
  <si>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</si>
  <si>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</si>
  <si>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</si>
  <si>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</si>
  <si>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</si>
  <si>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</si>
  <si>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</si>
  <si>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</si>
  <si>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</si>
  <si>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</si>
  <si>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</si>
  <si>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</si>
  <si>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</si>
  <si>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</si>
  <si>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</si>
  <si>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</si>
  <si>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</si>
  <si>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</si>
  <si>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</si>
  <si>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</si>
  <si>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</si>
  <si>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</si>
  <si>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</si>
  <si>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</si>
  <si>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</si>
  <si>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</si>
  <si>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</si>
  <si>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</si>
  <si>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</si>
  <si>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</si>
  <si>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</si>
  <si>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</si>
  <si>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</si>
  <si>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</si>
  <si>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</si>
  <si>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</si>
  <si>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</si>
  <si>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</si>
  <si>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</si>
  <si>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</si>
  <si>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</si>
  <si>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</si>
  <si>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</si>
  <si>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</si>
  <si>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</si>
  <si>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</si>
  <si>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</si>
  <si>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</si>
  <si>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</si>
  <si>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</si>
  <si>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</si>
  <si>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</si>
  <si>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</si>
  <si>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</si>
  <si>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</si>
  <si>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</si>
  <si>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</si>
  <si>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</si>
  <si>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</si>
  <si>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</si>
  <si>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</si>
  <si>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</si>
  <si>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</si>
  <si>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</si>
  <si>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</si>
  <si>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</si>
  <si>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</si>
  <si>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</si>
  <si>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</si>
  <si>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</si>
  <si>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</si>
  <si>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</si>
  <si>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</si>
  <si>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</si>
  <si>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</si>
  <si>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</si>
  <si>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</si>
  <si>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</si>
  <si>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</si>
  <si>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</si>
  <si>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</si>
  <si>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</si>
  <si>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</si>
  <si>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</si>
  <si>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</si>
  <si>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</si>
  <si>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</si>
  <si>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</si>
  <si>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</si>
  <si>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</si>
  <si>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</si>
  <si>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</si>
  <si>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</si>
  <si>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</si>
  <si>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</si>
  <si>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</si>
  <si>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</si>
  <si>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</si>
  <si>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</si>
  <si>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Wheeler</t>
  </si>
  <si>
    <t>Wichita</t>
  </si>
  <si>
    <t>Wilbarger</t>
  </si>
  <si>
    <t>Willacy</t>
  </si>
  <si>
    <t>Williamson</t>
  </si>
  <si>
    <t>Wilson</t>
  </si>
  <si>
    <t>Winkler</t>
  </si>
  <si>
    <t>Wise</t>
  </si>
  <si>
    <t>Wood</t>
  </si>
  <si>
    <t>Yoakum</t>
  </si>
  <si>
    <t>Young</t>
  </si>
  <si>
    <t>Zapata</t>
  </si>
  <si>
    <t>Bastrop   </t>
  </si>
  <si>
    <t>De Witt</t>
  </si>
  <si>
    <t>Kerr   </t>
  </si>
  <si>
    <t>Parker </t>
  </si>
  <si>
    <t>Wharton </t>
  </si>
  <si>
    <t xml:space="preserve">Zavala </t>
  </si>
  <si>
    <t>County 1 Served:</t>
  </si>
  <si>
    <t>County 2 Served:</t>
  </si>
  <si>
    <t>County 3 Served:</t>
  </si>
  <si>
    <t>County 4 Served:</t>
  </si>
  <si>
    <t>County 5 Served:</t>
  </si>
  <si>
    <t>County 6 Served:</t>
  </si>
  <si>
    <t>County 7 Served:</t>
  </si>
  <si>
    <t>County 8 Served:</t>
  </si>
  <si>
    <t>Counties</t>
  </si>
  <si>
    <t>N/A</t>
  </si>
  <si>
    <t>Applicant is a Victims Services Provider</t>
  </si>
  <si>
    <t>Applicant is a Faith-Based Organization</t>
  </si>
  <si>
    <t>Fiscal Year (FY) End Month</t>
  </si>
  <si>
    <t>OrgPhone</t>
  </si>
  <si>
    <t>OrgEmail</t>
  </si>
  <si>
    <t>OrgMailingAddress</t>
  </si>
  <si>
    <t>OrgMailingCity</t>
  </si>
  <si>
    <t>OrgMailingState</t>
  </si>
  <si>
    <t>OrgMailingZip</t>
  </si>
  <si>
    <t>OrgPHysicalAddress</t>
  </si>
  <si>
    <t>orgPhysicalCity</t>
  </si>
  <si>
    <t>OrgPHysicalState</t>
  </si>
  <si>
    <t>OrgPHysicalZip</t>
  </si>
  <si>
    <t>OrgName</t>
  </si>
  <si>
    <t>ContactFirstName</t>
  </si>
  <si>
    <t>ContactLastName</t>
  </si>
  <si>
    <t>ContactTitle</t>
  </si>
  <si>
    <t>OrgWebsite</t>
  </si>
  <si>
    <t>SigAuthFirstname</t>
  </si>
  <si>
    <t>SigAuthLastName</t>
  </si>
  <si>
    <t>SigAuthTitle</t>
  </si>
  <si>
    <t>SigAuthPhone</t>
  </si>
  <si>
    <t>SigAuthEmail</t>
  </si>
  <si>
    <t>ApplicantLegalForm</t>
  </si>
  <si>
    <t>TINNumber</t>
  </si>
  <si>
    <t>FyEndMonth</t>
  </si>
  <si>
    <t>FyEndDate</t>
  </si>
  <si>
    <t>EIUN</t>
  </si>
  <si>
    <t>SAMSExpDate</t>
  </si>
  <si>
    <t>IsVictimServices</t>
  </si>
  <si>
    <t>IsFaithBased</t>
  </si>
  <si>
    <t>TechnicalAssistance</t>
  </si>
  <si>
    <t>TAPRovider</t>
  </si>
  <si>
    <t>MatchWaiver</t>
  </si>
  <si>
    <t>MatchAmt</t>
  </si>
  <si>
    <t>CountyServed1</t>
  </si>
  <si>
    <t>CountyServed2</t>
  </si>
  <si>
    <t>CountyServed3</t>
  </si>
  <si>
    <t>CountyServed4</t>
  </si>
  <si>
    <t>CountyServed5</t>
  </si>
  <si>
    <t>CountyServed6</t>
  </si>
  <si>
    <t>CountyServed7</t>
  </si>
  <si>
    <t>CountyServed8</t>
  </si>
  <si>
    <t>TX-503 Austin/Travis County</t>
  </si>
  <si>
    <t>County 9 Served:</t>
  </si>
  <si>
    <t>County 10 Served:</t>
  </si>
  <si>
    <t>County 11 Served:</t>
  </si>
  <si>
    <t>County 12 Served:</t>
  </si>
  <si>
    <t>Yes</t>
  </si>
  <si>
    <t>No</t>
  </si>
  <si>
    <t xml:space="preserve">Applicant plans to serve youth in foster care or extended foster care </t>
  </si>
  <si>
    <t>Street Outreach</t>
  </si>
  <si>
    <t>ServeFosterCare</t>
  </si>
  <si>
    <t>IndirectCostPct</t>
  </si>
  <si>
    <t>IndirectCostDeMinimis</t>
  </si>
  <si>
    <t>CountyServed9</t>
  </si>
  <si>
    <t>CountyServed10</t>
  </si>
  <si>
    <t>CountyServed11</t>
  </si>
  <si>
    <t>CountyServed12</t>
  </si>
  <si>
    <t>C. TECHNICAL ASSISTANCE SURVEY</t>
  </si>
  <si>
    <t>Registered with System for Award Mgmt (SAM)</t>
  </si>
  <si>
    <t>SAM Expiration Date</t>
  </si>
  <si>
    <t>Unique Entity Identifier Number (UEIN)</t>
  </si>
  <si>
    <t xml:space="preserve">Provide the contact information for Applicant's staff who is responsible for Application and Contract administration. </t>
  </si>
  <si>
    <t>n/a</t>
  </si>
  <si>
    <t>Categories</t>
  </si>
  <si>
    <t>Proposed Budget</t>
  </si>
  <si>
    <t>Administration</t>
  </si>
  <si>
    <t>Data Collection (HMIS)</t>
  </si>
  <si>
    <t>Homeless Prevention (auto-calculated subtotal)</t>
  </si>
  <si>
    <t>Homeless Prevention - Financial</t>
  </si>
  <si>
    <t>Homeless Prevention - Project-based rental assistance</t>
  </si>
  <si>
    <t>Homeless Prevention - Services</t>
  </si>
  <si>
    <t>Homeless Prevention - Tenant-based rental assistance</t>
  </si>
  <si>
    <t>Rapid Re-housing (auto-calculated subtotal)</t>
  </si>
  <si>
    <t>Rapid Re-housing - Financial</t>
  </si>
  <si>
    <t>Rapid Re-housing - Project-based rental assistance</t>
  </si>
  <si>
    <t>Rapid Re-housing - Services</t>
  </si>
  <si>
    <t>Rapid Re-housing - Tenant-based rental assistance</t>
  </si>
  <si>
    <t>Shelter (auto-calculated subtotal)</t>
  </si>
  <si>
    <t>Shelter - Conversion</t>
  </si>
  <si>
    <t>Shelter - Essential Services</t>
  </si>
  <si>
    <t>Shelter - Major Rehabilitation</t>
  </si>
  <si>
    <t>Shelter - Renovation</t>
  </si>
  <si>
    <t>Shelter - Uniform Relocation Assistance (URA)</t>
  </si>
  <si>
    <t>Total</t>
  </si>
  <si>
    <t xml:space="preserve">Does your organization plan to apply an Indirect Cost Rate? </t>
  </si>
  <si>
    <t>Total program participant services</t>
  </si>
  <si>
    <t>Allowable administration (5% of program participant services)</t>
  </si>
  <si>
    <t>The Service Area must include of at least the entirety of one county or multiple counties. The exception is the City of Amarillo, in which the city is the CoC region.</t>
  </si>
  <si>
    <t>C. THRESHOLD CRITERIA</t>
  </si>
  <si>
    <t>Has Applicant been incorporated as a nonprofit for at least two years, with 501(c) tax exeption?</t>
  </si>
  <si>
    <t>Does Applicant have at least one paid staff member?</t>
  </si>
  <si>
    <t>Briefly describe the Applicant's history of serving the community within which the ESG CARES Act award will be made.</t>
  </si>
  <si>
    <t>B. CoC region</t>
  </si>
  <si>
    <t>Select CoC region from the drop down menu.</t>
  </si>
  <si>
    <t>ESG CARES THRESHOLD - TAB 1: APPLICANT INFORMATION</t>
  </si>
  <si>
    <t>ESG CARES THRESHOLD - ESG SERVICE AREA</t>
  </si>
  <si>
    <t>VOLUME 1 - TAB 5: ESG FUNDING REQUEST</t>
  </si>
  <si>
    <t>Service Area CoC Region</t>
  </si>
  <si>
    <t>Activity</t>
  </si>
  <si>
    <t>HMIS Max</t>
  </si>
  <si>
    <t>Admin Max</t>
  </si>
  <si>
    <t>Allocation to CoC</t>
  </si>
  <si>
    <t xml:space="preserve">Applicant must apply for an award amount of at least $50,000 and not more than $300,000 for all Program Participant services proposed in the Application. Administration cannot exceed 3% of Program Participant service funds, and HMIS cannot exceed 12% of Program Participant service funds.
</t>
  </si>
  <si>
    <t>B. AMOUNT OF TDHCA FUNDS REQUESTED</t>
  </si>
  <si>
    <t>Street Outreach Funds</t>
  </si>
  <si>
    <t>HMIS for Street Outreach</t>
  </si>
  <si>
    <t>Administration for Street Outreach</t>
  </si>
  <si>
    <t>Total Funds for Street Outreach</t>
  </si>
  <si>
    <t>Emergency Shelter Funds</t>
  </si>
  <si>
    <t>HMIS for Emergency Shelter</t>
  </si>
  <si>
    <t>Administration for Emergency Shelter</t>
  </si>
  <si>
    <t>Total Funds for Emergency Shelter</t>
  </si>
  <si>
    <t>Rapid Re-Housing Funds</t>
  </si>
  <si>
    <t>HMIS for Rapid Re-Housing</t>
  </si>
  <si>
    <t>Administration for Rapid Re-Housing</t>
  </si>
  <si>
    <t>Total Funds for Rapid Re-Housing</t>
  </si>
  <si>
    <t>Homeless Prevention Funds</t>
  </si>
  <si>
    <t>HMIS for Homeless Prevention</t>
  </si>
  <si>
    <t>Administration for Homeless Prevention</t>
  </si>
  <si>
    <t>Total Funds for Homeless Prevention</t>
  </si>
  <si>
    <t>Total Funds Requested</t>
  </si>
  <si>
    <t>Total Requested for HMIS:</t>
  </si>
  <si>
    <t>Total Requested for Administration:</t>
  </si>
  <si>
    <t>Requested Funds within Funding Limits:</t>
  </si>
  <si>
    <t>C. INDIRECT COST RATE</t>
  </si>
  <si>
    <t xml:space="preserve">Does Applicant plan to charge an Indirect Cost Rate? </t>
  </si>
  <si>
    <t>D. REQUEST FOR MATCH WAIVER</t>
  </si>
  <si>
    <t>Amounts requested for each component must equal the amount requested in the Volume(s) 3-6 as applicable.</t>
  </si>
  <si>
    <t>TwoYear</t>
  </si>
  <si>
    <t>Paid</t>
  </si>
  <si>
    <t>PropBudAdmin</t>
  </si>
  <si>
    <t>PropBudgHMIS</t>
  </si>
  <si>
    <t>PropBudHPTot</t>
  </si>
  <si>
    <t>PropBudHPFin</t>
  </si>
  <si>
    <t>PropBudHPPBRA</t>
  </si>
  <si>
    <t>PropBudHPServ</t>
  </si>
  <si>
    <t>PropBudHPTBRA</t>
  </si>
  <si>
    <t>PropBudRRHTot</t>
  </si>
  <si>
    <t>PropBudRRHFin</t>
  </si>
  <si>
    <t>PropBudRRHPBRA</t>
  </si>
  <si>
    <t>PropBudRRHServ</t>
  </si>
  <si>
    <t>PropBudRRHTBRA</t>
  </si>
  <si>
    <t>PropShelTot</t>
  </si>
  <si>
    <t>PropShelCon</t>
  </si>
  <si>
    <t>PropShelES</t>
  </si>
  <si>
    <t>PropShelMR</t>
  </si>
  <si>
    <t>PropShelOper</t>
  </si>
  <si>
    <t>PropShelRen</t>
  </si>
  <si>
    <t>PropShelURA</t>
  </si>
  <si>
    <t>PropSO</t>
  </si>
  <si>
    <t>PropTot</t>
  </si>
  <si>
    <t>PropIDR</t>
  </si>
  <si>
    <t>PropPPS</t>
  </si>
  <si>
    <t>PropAdminAllowed</t>
  </si>
  <si>
    <t>CoCReg</t>
  </si>
  <si>
    <t>AnnStreetOutreach</t>
  </si>
  <si>
    <t>AnnStreetOutreachHMIS</t>
  </si>
  <si>
    <t>AnnStreetOutreachAdmin</t>
  </si>
  <si>
    <t>AnnES</t>
  </si>
  <si>
    <t>AnnESHMIS</t>
  </si>
  <si>
    <t>AnnESAdmin</t>
  </si>
  <si>
    <t xml:space="preserve">AnnRRH </t>
  </si>
  <si>
    <t>AnnRRHHMIS</t>
  </si>
  <si>
    <t>AnnRRHAdmin</t>
  </si>
  <si>
    <t>AnnHP</t>
  </si>
  <si>
    <t>AnnHPHMIS</t>
  </si>
  <si>
    <t>AnnHPAdmin</t>
  </si>
  <si>
    <t>AnnTot</t>
  </si>
  <si>
    <t>AnnPS</t>
  </si>
  <si>
    <t>AnnHMIS</t>
  </si>
  <si>
    <t>AnnAdmin</t>
  </si>
  <si>
    <t>AnnLimit</t>
  </si>
  <si>
    <t>AnnIDR</t>
  </si>
  <si>
    <t>History</t>
  </si>
  <si>
    <t>If using an indirect cost rate, please complete the Indirect Cost Rate form at https://www.tdhca.state.tx.us/home-division/esgp/docs/Indirect-Cost-Rate-Worksheet.xls)</t>
  </si>
  <si>
    <t>ESG CARES THRESHOLD TAB 2: ESG CARES FUNDING REQUEST</t>
  </si>
  <si>
    <t>Federal Tax Identification Number</t>
  </si>
  <si>
    <t>Shelter - Operations (includes temporary shelter)</t>
  </si>
  <si>
    <t xml:space="preserve"> </t>
  </si>
  <si>
    <t>Emergency Shelter</t>
  </si>
  <si>
    <t>Rapid Rehousing</t>
  </si>
  <si>
    <t>Homelessness prevention</t>
  </si>
  <si>
    <t xml:space="preserve">Pre-contacting costs may be eligible from when first COVID-19 response occurred (no earlier than March 13, 2020 unless Applicant receives TDHCA staff approval). ESG CARES First Allocation contract ends July 31, 2021. 
Administration cannot exceed 5% of Program Participant service funds. 
</t>
  </si>
  <si>
    <t>CoCReg01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</si>
</sst>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lt;=9999999]###\-####;\(###\)\ ###\-####"/>
    <numFmt numFmtId="165" formatCode="00000"/>
    <numFmt numFmtId="166" formatCode="&quot;$&quot;#,##0.00"/>
    <numFmt numFmtId="167" formatCode="&quot;$&quot;#,##0"/>
  </numFmts>
  <fonts count="11" x14ac:knownFonts="1">
    <font>
      <sz val="11"/>
      <color theme="1"/>
      <name val="Calibri"/>
      <family val="2"/>
      <scheme val="minor"/>
    </font>
    <font>
      <sz val="8"/>
      <color indexed="8"/>
      <name val="Calibri"/>
      <family val="2"/>
    </font>
    <font>
      <sz val="6"/>
      <color indexed="8"/>
      <name val="Calibri"/>
      <family val="2"/>
    </font>
    <font>
      <sz val="11"/>
      <color theme="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150">
    <xf numFmtId="0" fontId="0" fillId="0" borderId="0" xfId="0"/>
    <xf numFmtId="0" fontId="5" fillId="0" borderId="0" xfId="0" applyFont="1" applyProtection="1"/>
    <xf numFmtId="0" fontId="3" fillId="0" borderId="0" xfId="0" applyFont="1"/>
    <xf numFmtId="0" fontId="0" fillId="2" borderId="0" xfId="0" applyFont="1" applyFill="1" applyBorder="1" applyProtection="1"/>
    <xf numFmtId="49" fontId="5" fillId="2" borderId="0" xfId="0" applyNumberFormat="1" applyFont="1" applyFill="1" applyBorder="1" applyProtection="1"/>
    <xf numFmtId="0" fontId="3" fillId="2" borderId="0" xfId="0" applyFont="1" applyFill="1" applyBorder="1" applyProtection="1"/>
    <xf numFmtId="49" fontId="3" fillId="2" borderId="0" xfId="0" applyNumberFormat="1" applyFont="1" applyFill="1" applyBorder="1" applyProtection="1"/>
    <xf numFmtId="0" fontId="4" fillId="0" borderId="0" xfId="0" applyFont="1" applyProtection="1"/>
    <xf numFmtId="0" fontId="5" fillId="2" borderId="0" xfId="0" applyFont="1" applyFill="1" applyBorder="1" applyProtection="1"/>
    <xf numFmtId="0" fontId="0" fillId="2" borderId="0" xfId="0" applyFont="1" applyFill="1" applyProtection="1"/>
    <xf numFmtId="0" fontId="6" fillId="0" borderId="0" xfId="0" applyFont="1" applyFill="1" applyBorder="1" applyAlignment="1" applyProtection="1">
      <alignment horizontal="center"/>
    </xf>
    <xf numFmtId="0" fontId="0" fillId="0" borderId="0" xfId="0" applyFont="1" applyProtection="1"/>
    <xf numFmtId="0" fontId="0" fillId="0" borderId="0" xfId="0"/>
    <xf numFmtId="0" fontId="0" fillId="0" borderId="0" xfId="0" applyFont="1" applyProtection="1"/>
    <xf numFmtId="0" fontId="6" fillId="0" borderId="0" xfId="0" applyFont="1" applyFill="1" applyBorder="1" applyAlignment="1" applyProtection="1">
      <alignment horizontal="left"/>
    </xf>
    <xf numFmtId="49" fontId="5" fillId="0" borderId="0" xfId="0" applyNumberFormat="1" applyFont="1" applyFill="1" applyBorder="1" applyAlignment="1" applyProtection="1">
      <alignment horizontal="left"/>
      <protection locked="0"/>
    </xf>
    <xf numFmtId="0" fontId="0" fillId="0" borderId="9" xfId="0" applyFont="1" applyBorder="1" applyProtection="1"/>
    <xf numFmtId="0" fontId="0" fillId="0" borderId="10" xfId="0" applyFont="1" applyBorder="1" applyProtection="1"/>
    <xf numFmtId="49" fontId="5" fillId="0" borderId="11" xfId="0" applyNumberFormat="1" applyFont="1" applyFill="1" applyBorder="1" applyAlignment="1" applyProtection="1">
      <alignment horizontal="left"/>
      <protection locked="0"/>
    </xf>
    <xf numFmtId="0" fontId="5" fillId="0" borderId="12" xfId="0" applyFont="1" applyBorder="1" applyProtection="1"/>
    <xf numFmtId="0" fontId="5" fillId="0" borderId="9" xfId="0" applyFont="1" applyBorder="1" applyProtection="1"/>
    <xf numFmtId="0" fontId="0" fillId="0" borderId="0" xfId="0" applyFont="1" applyBorder="1" applyProtection="1"/>
    <xf numFmtId="0" fontId="0" fillId="0" borderId="7" xfId="0" applyFont="1" applyBorder="1" applyProtection="1"/>
    <xf numFmtId="0" fontId="0" fillId="0" borderId="1" xfId="0" applyFont="1" applyBorder="1" applyProtection="1"/>
    <xf numFmtId="0" fontId="5" fillId="0" borderId="15" xfId="0" applyFont="1" applyBorder="1" applyAlignment="1" applyProtection="1">
      <alignment horizontal="left" vertical="top" wrapText="1"/>
    </xf>
    <xf numFmtId="0" fontId="0" fillId="0" borderId="17" xfId="0" applyBorder="1"/>
    <xf numFmtId="0" fontId="0" fillId="0" borderId="14" xfId="0" applyBorder="1"/>
    <xf numFmtId="0" fontId="0" fillId="0" borderId="18" xfId="0" applyBorder="1"/>
    <xf numFmtId="0" fontId="0" fillId="0" borderId="6" xfId="0" applyBorder="1"/>
    <xf numFmtId="0" fontId="0" fillId="0" borderId="0" xfId="0" applyAlignment="1">
      <alignment wrapText="1"/>
    </xf>
    <xf numFmtId="49" fontId="0" fillId="0" borderId="0" xfId="0" applyNumberFormat="1"/>
    <xf numFmtId="0" fontId="0" fillId="0" borderId="0" xfId="0" applyNumberFormat="1"/>
    <xf numFmtId="42" fontId="0" fillId="0" borderId="0" xfId="0" applyNumberFormat="1"/>
    <xf numFmtId="0" fontId="0" fillId="0" borderId="0" xfId="0" applyFont="1" applyBorder="1" applyProtection="1"/>
    <xf numFmtId="0" fontId="0" fillId="0" borderId="0" xfId="0" applyFont="1" applyFill="1" applyProtection="1"/>
    <xf numFmtId="0" fontId="0" fillId="0" borderId="19" xfId="0" applyFont="1" applyBorder="1" applyProtection="1"/>
    <xf numFmtId="44" fontId="0" fillId="0" borderId="0" xfId="0" applyNumberFormat="1" applyFont="1" applyBorder="1" applyProtection="1"/>
    <xf numFmtId="44" fontId="0" fillId="0" borderId="9" xfId="0" applyNumberFormat="1" applyFont="1" applyBorder="1" applyProtection="1"/>
    <xf numFmtId="0" fontId="0" fillId="0" borderId="20" xfId="0" applyFont="1" applyBorder="1" applyProtection="1"/>
    <xf numFmtId="0" fontId="5" fillId="0" borderId="0" xfId="0" applyFont="1" applyBorder="1" applyProtection="1"/>
    <xf numFmtId="0" fontId="0" fillId="0" borderId="0" xfId="0" applyFont="1" applyFill="1" applyBorder="1" applyProtection="1"/>
    <xf numFmtId="0" fontId="0" fillId="0" borderId="0" xfId="0" applyAlignment="1">
      <alignment wrapText="1"/>
    </xf>
    <xf numFmtId="14" fontId="0" fillId="0" borderId="0" xfId="0" applyNumberFormat="1"/>
    <xf numFmtId="0" fontId="0" fillId="0" borderId="0" xfId="0" applyProtection="1">
      <protection hidden="1"/>
    </xf>
    <xf numFmtId="0" fontId="0" fillId="0" borderId="6" xfId="0" applyBorder="1" applyProtection="1">
      <protection hidden="1"/>
    </xf>
    <xf numFmtId="0" fontId="5" fillId="0" borderId="0" xfId="0" applyNumberFormat="1" applyFont="1" applyFill="1" applyBorder="1" applyAlignment="1" applyProtection="1">
      <alignment horizontal="left"/>
      <protection locked="0"/>
    </xf>
    <xf numFmtId="166" fontId="0" fillId="5" borderId="4" xfId="0" applyNumberFormat="1" applyFill="1" applyBorder="1"/>
    <xf numFmtId="0" fontId="0" fillId="0" borderId="21" xfId="0" applyFont="1" applyBorder="1" applyAlignment="1">
      <alignment horizontal="center" vertical="center"/>
    </xf>
    <xf numFmtId="0" fontId="0" fillId="0" borderId="22" xfId="0" applyFont="1" applyBorder="1" applyAlignment="1">
      <alignment horizontal="center" vertical="center" wrapText="1"/>
    </xf>
    <xf numFmtId="0" fontId="4" fillId="0" borderId="23" xfId="0" applyFont="1" applyBorder="1" applyAlignment="1">
      <alignment horizontal="left" vertical="center"/>
    </xf>
    <xf numFmtId="167" fontId="0" fillId="4" borderId="2" xfId="0" applyNumberFormat="1" applyFont="1" applyFill="1" applyBorder="1" applyAlignment="1" applyProtection="1">
      <alignment horizontal="right" vertical="center"/>
      <protection locked="0"/>
    </xf>
    <xf numFmtId="0" fontId="4" fillId="0" borderId="23" xfId="0" applyFont="1" applyBorder="1" applyAlignment="1">
      <alignment vertical="center"/>
    </xf>
    <xf numFmtId="167" fontId="0" fillId="0" borderId="2" xfId="0" applyNumberFormat="1" applyFont="1" applyFill="1" applyBorder="1" applyAlignment="1" applyProtection="1">
      <alignment horizontal="right" vertical="center"/>
    </xf>
    <xf numFmtId="0" fontId="0" fillId="0" borderId="23" xfId="0" applyFont="1" applyBorder="1" applyAlignment="1">
      <alignment horizontal="left" vertical="center" wrapText="1"/>
    </xf>
    <xf numFmtId="0" fontId="0" fillId="0" borderId="23" xfId="0" applyFont="1" applyBorder="1" applyAlignment="1">
      <alignment horizontal="left" vertical="center"/>
    </xf>
    <xf numFmtId="0" fontId="0" fillId="0" borderId="24" xfId="0" applyFont="1" applyBorder="1" applyAlignment="1">
      <alignment horizontal="right" vertical="center"/>
    </xf>
    <xf numFmtId="167" fontId="0" fillId="0" borderId="25" xfId="0" applyNumberFormat="1" applyFont="1" applyBorder="1" applyAlignment="1">
      <alignment horizontal="right" vertical="center"/>
    </xf>
    <xf numFmtId="0" fontId="7" fillId="0" borderId="0" xfId="0" applyFont="1" applyAlignment="1">
      <alignment vertical="center"/>
    </xf>
    <xf numFmtId="0" fontId="0" fillId="0" borderId="0" xfId="0" applyFont="1" applyAlignment="1">
      <alignment vertical="center"/>
    </xf>
    <xf numFmtId="0" fontId="7" fillId="0" borderId="2" xfId="0" applyFont="1" applyBorder="1" applyAlignment="1">
      <alignment vertical="center" wrapText="1"/>
    </xf>
    <xf numFmtId="0" fontId="0" fillId="4" borderId="2" xfId="0" applyFont="1" applyFill="1" applyBorder="1" applyAlignment="1" applyProtection="1">
      <alignment horizontal="center" vertical="center"/>
      <protection locked="0"/>
    </xf>
    <xf numFmtId="0" fontId="6" fillId="3" borderId="0" xfId="0" applyFont="1" applyFill="1" applyBorder="1" applyAlignment="1" applyProtection="1"/>
    <xf numFmtId="0" fontId="8" fillId="0" borderId="0" xfId="0" applyFont="1" applyFill="1" applyBorder="1" applyAlignment="1" applyProtection="1">
      <alignment horizontal="left" wrapText="1"/>
    </xf>
    <xf numFmtId="0" fontId="6" fillId="0" borderId="0" xfId="0" applyFont="1" applyFill="1" applyBorder="1" applyAlignment="1" applyProtection="1"/>
    <xf numFmtId="0" fontId="0" fillId="0" borderId="0" xfId="0" applyFill="1"/>
    <xf numFmtId="0" fontId="0" fillId="0" borderId="0" xfId="0" applyFill="1" applyProtection="1">
      <protection hidden="1"/>
    </xf>
    <xf numFmtId="0" fontId="8" fillId="0" borderId="2" xfId="0" applyFont="1" applyFill="1" applyBorder="1" applyAlignment="1" applyProtection="1">
      <alignment wrapText="1"/>
    </xf>
    <xf numFmtId="0" fontId="5" fillId="0" borderId="2" xfId="0" applyFont="1" applyBorder="1" applyAlignment="1" applyProtection="1">
      <alignment horizontal="center" wrapText="1"/>
    </xf>
    <xf numFmtId="0" fontId="0" fillId="2" borderId="0" xfId="0" applyFill="1" applyBorder="1" applyAlignment="1" applyProtection="1"/>
    <xf numFmtId="0" fontId="0" fillId="0" borderId="7" xfId="0" applyBorder="1" applyAlignment="1">
      <alignment horizontal="left"/>
    </xf>
    <xf numFmtId="42" fontId="10" fillId="7" borderId="0" xfId="0" applyNumberFormat="1" applyFont="1" applyFill="1" applyBorder="1" applyAlignment="1" applyProtection="1">
      <alignment horizontal="left"/>
    </xf>
    <xf numFmtId="166" fontId="10" fillId="7" borderId="0" xfId="0" applyNumberFormat="1" applyFont="1" applyFill="1" applyBorder="1" applyAlignment="1" applyProtection="1">
      <alignment horizontal="left"/>
    </xf>
    <xf numFmtId="0" fontId="0" fillId="0" borderId="0" xfId="0" applyBorder="1" applyAlignment="1">
      <alignment horizontal="left"/>
    </xf>
    <xf numFmtId="0" fontId="0" fillId="0" borderId="2" xfId="0" applyFont="1" applyBorder="1" applyAlignment="1" applyProtection="1">
      <alignment horizontal="center" wrapText="1"/>
    </xf>
    <xf numFmtId="42" fontId="5" fillId="4" borderId="2" xfId="1" applyNumberFormat="1" applyFont="1" applyFill="1" applyBorder="1" applyProtection="1">
      <protection locked="0"/>
    </xf>
    <xf numFmtId="42" fontId="4" fillId="3" borderId="2" xfId="1" applyNumberFormat="1" applyFont="1" applyFill="1" applyBorder="1" applyProtection="1"/>
    <xf numFmtId="44" fontId="5" fillId="0" borderId="2" xfId="1" applyFont="1" applyFill="1" applyBorder="1" applyAlignment="1" applyProtection="1">
      <alignment horizontal="center" vertical="center"/>
      <protection locked="0"/>
    </xf>
    <xf numFmtId="44" fontId="10" fillId="0" borderId="2" xfId="1" applyFont="1" applyFill="1" applyBorder="1" applyAlignment="1" applyProtection="1">
      <alignment horizontal="center" vertical="center" wrapText="1"/>
      <protection locked="0"/>
    </xf>
    <xf numFmtId="42" fontId="4" fillId="3" borderId="2" xfId="1" applyNumberFormat="1" applyFont="1" applyFill="1" applyBorder="1" applyAlignment="1" applyProtection="1">
      <alignment horizontal="center" vertical="center"/>
    </xf>
    <xf numFmtId="42" fontId="4" fillId="3" borderId="2" xfId="0" applyNumberFormat="1" applyFont="1" applyFill="1" applyBorder="1" applyProtection="1"/>
    <xf numFmtId="44" fontId="3" fillId="0" borderId="2" xfId="0" applyNumberFormat="1" applyFont="1" applyBorder="1" applyProtection="1">
      <protection hidden="1"/>
    </xf>
    <xf numFmtId="0" fontId="10" fillId="0" borderId="2" xfId="0" applyFont="1" applyBorder="1" applyAlignment="1" applyProtection="1">
      <alignment horizontal="right" shrinkToFit="1"/>
    </xf>
    <xf numFmtId="0" fontId="4" fillId="0" borderId="0" xfId="0" applyFont="1"/>
    <xf numFmtId="0" fontId="0" fillId="4" borderId="2" xfId="0" applyFill="1" applyBorder="1" applyProtection="1">
      <protection locked="0"/>
    </xf>
    <xf numFmtId="10" fontId="0" fillId="4" borderId="2" xfId="0" applyNumberFormat="1" applyFill="1" applyBorder="1" applyProtection="1">
      <protection locked="0"/>
    </xf>
    <xf numFmtId="42" fontId="0" fillId="4" borderId="2" xfId="0" applyNumberFormat="1" applyFill="1" applyBorder="1" applyProtection="1">
      <protection locked="0"/>
    </xf>
    <xf numFmtId="10" fontId="0" fillId="0" borderId="0" xfId="0" applyNumberFormat="1"/>
    <xf numFmtId="49" fontId="5" fillId="0" borderId="2" xfId="0" applyNumberFormat="1" applyFont="1" applyFill="1" applyBorder="1" applyAlignment="1" applyProtection="1">
      <alignment horizontal="left"/>
      <protection locked="0"/>
    </xf>
    <xf numFmtId="0" fontId="0" fillId="0" borderId="2" xfId="0" applyFont="1" applyBorder="1" applyProtection="1"/>
    <xf numFmtId="44" fontId="0" fillId="0" borderId="2" xfId="0" applyNumberFormat="1" applyFont="1" applyBorder="1" applyProtection="1"/>
    <xf numFmtId="1" fontId="0" fillId="0" borderId="0" xfId="0" applyNumberFormat="1"/>
    <xf numFmtId="0" fontId="0" fillId="0" borderId="0" xfId="0" applyFill="1" applyAlignment="1">
      <alignment wrapText="1"/>
    </xf>
    <xf numFmtId="1" fontId="0" fillId="0" borderId="0" xfId="0" applyNumberFormat="1" applyFill="1"/>
    <xf numFmtId="167" fontId="0" fillId="0" borderId="0" xfId="0" applyNumberFormat="1"/>
    <xf numFmtId="167" fontId="5" fillId="0" borderId="2" xfId="0" applyNumberFormat="1" applyFont="1" applyFill="1" applyBorder="1" applyAlignment="1" applyProtection="1">
      <alignment horizontal="left"/>
      <protection locked="0"/>
    </xf>
    <xf numFmtId="167" fontId="0" fillId="0" borderId="2" xfId="0" applyNumberFormat="1" applyFont="1" applyFill="1" applyBorder="1" applyAlignment="1" applyProtection="1">
      <alignment horizontal="center" vertical="center"/>
    </xf>
    <xf numFmtId="0" fontId="0" fillId="0" borderId="2" xfId="0" applyFont="1" applyBorder="1" applyAlignment="1" applyProtection="1">
      <alignment wrapText="1"/>
    </xf>
    <xf numFmtId="49" fontId="5" fillId="4" borderId="2" xfId="0" applyNumberFormat="1" applyFont="1" applyFill="1" applyBorder="1" applyAlignment="1" applyProtection="1">
      <alignment horizontal="left"/>
      <protection locked="0"/>
    </xf>
    <xf numFmtId="14" fontId="5" fillId="4" borderId="2" xfId="0" applyNumberFormat="1"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2" xfId="0" applyFill="1" applyBorder="1" applyAlignment="1">
      <alignment horizontal="left"/>
    </xf>
    <xf numFmtId="0" fontId="0" fillId="0" borderId="1" xfId="0" applyFont="1" applyFill="1" applyBorder="1" applyAlignment="1" applyProtection="1"/>
    <xf numFmtId="0" fontId="0" fillId="0" borderId="7" xfId="0" applyFont="1" applyFill="1" applyBorder="1" applyAlignment="1" applyProtection="1"/>
    <xf numFmtId="0" fontId="0" fillId="0" borderId="1" xfId="0" applyFont="1" applyFill="1" applyBorder="1" applyAlignment="1" applyProtection="1">
      <alignment wrapText="1"/>
    </xf>
    <xf numFmtId="0" fontId="0" fillId="0" borderId="7" xfId="0" applyFont="1" applyFill="1" applyBorder="1" applyAlignment="1" applyProtection="1">
      <alignment wrapText="1"/>
    </xf>
    <xf numFmtId="0" fontId="5" fillId="6" borderId="7" xfId="0" applyNumberFormat="1" applyFont="1" applyFill="1" applyBorder="1" applyAlignment="1" applyProtection="1">
      <alignment horizontal="left"/>
      <protection locked="0"/>
    </xf>
    <xf numFmtId="0" fontId="5" fillId="0" borderId="2" xfId="0" applyFont="1" applyBorder="1" applyAlignment="1" applyProtection="1">
      <alignment horizontal="center" wrapText="1"/>
    </xf>
    <xf numFmtId="49" fontId="0" fillId="6" borderId="2" xfId="0" applyNumberFormat="1" applyFont="1" applyFill="1" applyBorder="1" applyAlignment="1" applyProtection="1">
      <alignment horizontal="center"/>
      <protection locked="0"/>
    </xf>
    <xf numFmtId="0" fontId="0" fillId="2" borderId="1" xfId="0" applyFont="1" applyFill="1" applyBorder="1" applyProtection="1"/>
    <xf numFmtId="0" fontId="0" fillId="2" borderId="7" xfId="0" applyFont="1" applyFill="1" applyBorder="1" applyProtection="1"/>
    <xf numFmtId="0" fontId="0" fillId="0" borderId="8" xfId="0" applyFont="1" applyBorder="1" applyAlignment="1" applyProtection="1">
      <alignment horizontal="left"/>
    </xf>
    <xf numFmtId="0" fontId="0" fillId="0" borderId="3" xfId="0" applyFont="1" applyBorder="1" applyAlignment="1" applyProtection="1">
      <alignment horizontal="left"/>
    </xf>
    <xf numFmtId="49" fontId="5" fillId="6" borderId="2" xfId="0" applyNumberFormat="1" applyFont="1" applyFill="1" applyBorder="1" applyAlignment="1" applyProtection="1">
      <alignment horizontal="left"/>
      <protection locked="0"/>
    </xf>
    <xf numFmtId="0" fontId="0" fillId="0" borderId="1" xfId="0" applyBorder="1" applyProtection="1"/>
    <xf numFmtId="0" fontId="0" fillId="0" borderId="7" xfId="0" applyFont="1" applyBorder="1" applyProtection="1"/>
    <xf numFmtId="0" fontId="0" fillId="2" borderId="1" xfId="0" applyFill="1" applyBorder="1" applyProtection="1"/>
    <xf numFmtId="164" fontId="5" fillId="4" borderId="2" xfId="0" applyNumberFormat="1" applyFont="1" applyFill="1" applyBorder="1" applyAlignment="1" applyProtection="1">
      <alignment horizontal="left"/>
      <protection locked="0"/>
    </xf>
    <xf numFmtId="0" fontId="0" fillId="0" borderId="1" xfId="0" applyFont="1" applyBorder="1" applyAlignment="1" applyProtection="1">
      <alignment wrapText="1"/>
    </xf>
    <xf numFmtId="0" fontId="0" fillId="0" borderId="7" xfId="0" applyFont="1" applyBorder="1" applyAlignment="1" applyProtection="1">
      <alignment wrapText="1"/>
    </xf>
    <xf numFmtId="0" fontId="0" fillId="2" borderId="5" xfId="0" applyFont="1" applyFill="1" applyBorder="1" applyProtection="1"/>
    <xf numFmtId="0" fontId="0" fillId="2" borderId="6" xfId="0" applyFont="1" applyFill="1" applyBorder="1" applyProtection="1"/>
    <xf numFmtId="165" fontId="5" fillId="4" borderId="2" xfId="0" applyNumberFormat="1" applyFont="1" applyFill="1" applyBorder="1" applyAlignment="1" applyProtection="1">
      <alignment horizontal="left"/>
      <protection locked="0"/>
    </xf>
    <xf numFmtId="0" fontId="6" fillId="3" borderId="2" xfId="0" applyFont="1" applyFill="1" applyBorder="1" applyAlignment="1" applyProtection="1">
      <alignment horizontal="center"/>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4" fillId="0" borderId="0" xfId="0" applyFont="1" applyBorder="1" applyAlignment="1" applyProtection="1">
      <alignment wrapText="1"/>
    </xf>
    <xf numFmtId="0" fontId="0" fillId="0" borderId="1" xfId="0" applyFont="1" applyBorder="1" applyProtection="1"/>
    <xf numFmtId="14" fontId="5" fillId="6" borderId="2" xfId="0" applyNumberFormat="1" applyFont="1" applyFill="1" applyBorder="1" applyAlignment="1" applyProtection="1">
      <alignment horizontal="left"/>
      <protection locked="0"/>
    </xf>
    <xf numFmtId="1" fontId="5" fillId="4" borderId="2" xfId="0" applyNumberFormat="1" applyFont="1" applyFill="1" applyBorder="1" applyAlignment="1" applyProtection="1">
      <alignment horizontal="left"/>
      <protection locked="0"/>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7" fillId="0" borderId="7" xfId="0" applyFont="1" applyBorder="1" applyAlignment="1">
      <alignment horizontal="center" vertical="center" wrapText="1"/>
    </xf>
    <xf numFmtId="0" fontId="4" fillId="0" borderId="2" xfId="0" applyFont="1" applyBorder="1" applyAlignment="1" applyProtection="1">
      <alignment horizontal="right"/>
    </xf>
    <xf numFmtId="0" fontId="4" fillId="0" borderId="2" xfId="0" applyFont="1" applyBorder="1" applyAlignment="1">
      <alignment horizontal="right"/>
    </xf>
    <xf numFmtId="49" fontId="5" fillId="4" borderId="7" xfId="0" applyNumberFormat="1" applyFont="1" applyFill="1" applyBorder="1" applyAlignment="1" applyProtection="1">
      <alignment horizontal="left"/>
      <protection locked="0"/>
    </xf>
    <xf numFmtId="0" fontId="0" fillId="4" borderId="7" xfId="0" applyFill="1" applyBorder="1" applyAlignment="1">
      <alignment horizontal="left"/>
    </xf>
    <xf numFmtId="0" fontId="4" fillId="0" borderId="0" xfId="0" applyFont="1" applyBorder="1" applyAlignment="1" applyProtection="1"/>
    <xf numFmtId="0" fontId="0" fillId="0" borderId="0" xfId="0" applyFont="1" applyBorder="1" applyAlignment="1"/>
    <xf numFmtId="0" fontId="4" fillId="0" borderId="2" xfId="0" applyFont="1" applyBorder="1" applyAlignment="1" applyProtection="1">
      <alignment wrapText="1"/>
    </xf>
    <xf numFmtId="0" fontId="0" fillId="0" borderId="2" xfId="0" applyBorder="1" applyAlignment="1">
      <alignment wrapText="1"/>
    </xf>
    <xf numFmtId="0" fontId="0" fillId="0" borderId="2" xfId="0" applyBorder="1" applyAlignment="1">
      <alignment horizontal="center" wrapText="1"/>
    </xf>
    <xf numFmtId="0" fontId="10" fillId="0" borderId="2" xfId="0" applyFont="1" applyBorder="1" applyAlignment="1" applyProtection="1">
      <alignment horizontal="right"/>
    </xf>
    <xf numFmtId="0" fontId="0" fillId="0" borderId="2" xfId="0" applyBorder="1" applyAlignment="1">
      <alignment horizontal="left" wrapText="1"/>
    </xf>
    <xf numFmtId="0" fontId="5" fillId="4" borderId="13" xfId="0" applyFont="1" applyFill="1" applyBorder="1" applyAlignment="1" applyProtection="1">
      <alignment horizontal="center" vertical="top" wrapText="1"/>
      <protection locked="0"/>
    </xf>
    <xf numFmtId="0" fontId="0" fillId="4" borderId="13" xfId="0" applyFill="1" applyBorder="1" applyAlignment="1" applyProtection="1">
      <alignment horizontal="center" vertical="top" wrapText="1"/>
      <protection locked="0"/>
    </xf>
    <xf numFmtId="0" fontId="0" fillId="4" borderId="16" xfId="0" applyFill="1" applyBorder="1" applyAlignment="1" applyProtection="1">
      <alignment vertical="top"/>
      <protection locked="0"/>
    </xf>
    <xf numFmtId="0" fontId="4" fillId="0" borderId="0" xfId="0" applyFont="1" applyBorder="1" applyAlignment="1" applyProtection="1">
      <alignment horizontal="left" vertical="top" wrapText="1"/>
    </xf>
    <xf numFmtId="0" fontId="4" fillId="0" borderId="0" xfId="0" applyFont="1" applyAlignment="1">
      <alignment horizontal="left" vertical="top" wrapText="1"/>
    </xf>
    <xf numFmtId="0" fontId="6" fillId="4" borderId="2" xfId="0" applyFont="1" applyFill="1" applyBorder="1" applyAlignment="1" applyProtection="1">
      <alignment horizontal="center"/>
      <protection locked="0"/>
    </xf>
    <xf numFmtId="49" fontId="8" fillId="4" borderId="2" xfId="0" applyNumberFormat="1" applyFont="1" applyFill="1" applyBorder="1" applyAlignment="1" applyProtection="1">
      <alignment horizontal="left" wrapText="1"/>
      <protection locked="0"/>
    </xf>
  </cellXfs>
  <cellStyles count="2">
    <cellStyle name="Currency" xfId="1" builtinId="4"/>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HRA_TBRA_HBA\2016\2016%20Competitive%20Apps\2016_comp_HB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57"/>
  <sheetViews>
    <sheetView workbookViewId="0">
      <selection activeCell="B2" sqref="B2:B12"/>
    </sheetView>
  </sheetViews>
  <sheetFormatPr defaultRowHeight="14.4" x14ac:dyDescent="0.3"/>
  <cols>
    <col min="1" max="1" width="19.109375" customWidth="1"/>
    <col min="2" max="2" width="14.33203125" bestFit="1" customWidth="1"/>
  </cols>
  <sheetData>
    <row r="1" spans="1:7" x14ac:dyDescent="0.3">
      <c r="A1" s="18" t="s">
        <v>36</v>
      </c>
      <c r="B1" s="15" t="s">
        <v>37</v>
      </c>
      <c r="E1" t="s">
        <v>301</v>
      </c>
      <c r="G1" t="s">
        <v>351</v>
      </c>
    </row>
    <row r="2" spans="1:7" x14ac:dyDescent="0.3">
      <c r="A2" s="19" t="s">
        <v>26</v>
      </c>
      <c r="B2" s="46">
        <v>712703</v>
      </c>
      <c r="E2" s="12"/>
      <c r="G2" t="s">
        <v>352</v>
      </c>
    </row>
    <row r="3" spans="1:7" x14ac:dyDescent="0.3">
      <c r="A3" s="19" t="s">
        <v>346</v>
      </c>
      <c r="B3" s="46">
        <v>579039</v>
      </c>
      <c r="E3" t="s">
        <v>302</v>
      </c>
    </row>
    <row r="4" spans="1:7" x14ac:dyDescent="0.3">
      <c r="A4" s="19" t="s">
        <v>27</v>
      </c>
      <c r="B4" s="46">
        <v>1296412</v>
      </c>
      <c r="E4" s="12" t="s">
        <v>39</v>
      </c>
    </row>
    <row r="5" spans="1:7" x14ac:dyDescent="0.3">
      <c r="A5" s="19" t="s">
        <v>28</v>
      </c>
      <c r="B5" s="46">
        <v>604750</v>
      </c>
      <c r="E5" s="12" t="s">
        <v>40</v>
      </c>
    </row>
    <row r="6" spans="1:7" x14ac:dyDescent="0.3">
      <c r="A6" s="19" t="s">
        <v>29</v>
      </c>
      <c r="B6" s="46">
        <v>265058</v>
      </c>
      <c r="E6" s="12" t="s">
        <v>41</v>
      </c>
    </row>
    <row r="7" spans="1:7" x14ac:dyDescent="0.3">
      <c r="A7" s="20" t="s">
        <v>30</v>
      </c>
      <c r="B7" s="46">
        <v>143048</v>
      </c>
      <c r="E7" s="12" t="s">
        <v>42</v>
      </c>
    </row>
    <row r="8" spans="1:7" x14ac:dyDescent="0.3">
      <c r="A8" s="16" t="s">
        <v>31</v>
      </c>
      <c r="B8" s="46">
        <v>3643643</v>
      </c>
      <c r="E8" s="12" t="s">
        <v>43</v>
      </c>
    </row>
    <row r="9" spans="1:7" x14ac:dyDescent="0.3">
      <c r="A9" s="16" t="s">
        <v>32</v>
      </c>
      <c r="B9" s="46">
        <v>178947</v>
      </c>
      <c r="E9" s="12" t="s">
        <v>44</v>
      </c>
    </row>
    <row r="10" spans="1:7" x14ac:dyDescent="0.3">
      <c r="A10" s="16" t="s">
        <v>33</v>
      </c>
      <c r="B10" s="46">
        <v>139755</v>
      </c>
      <c r="E10" s="12" t="s">
        <v>45</v>
      </c>
    </row>
    <row r="11" spans="1:7" x14ac:dyDescent="0.3">
      <c r="A11" s="16" t="s">
        <v>34</v>
      </c>
      <c r="B11" s="46">
        <v>1457520</v>
      </c>
      <c r="E11" s="12" t="s">
        <v>46</v>
      </c>
    </row>
    <row r="12" spans="1:7" ht="15" thickBot="1" x14ac:dyDescent="0.35">
      <c r="A12" s="17" t="s">
        <v>35</v>
      </c>
      <c r="B12" s="46">
        <v>189009</v>
      </c>
      <c r="E12" s="12" t="s">
        <v>47</v>
      </c>
    </row>
    <row r="13" spans="1:7" x14ac:dyDescent="0.3">
      <c r="E13" s="12" t="s">
        <v>48</v>
      </c>
    </row>
    <row r="14" spans="1:7" x14ac:dyDescent="0.3">
      <c r="E14" s="12" t="s">
        <v>287</v>
      </c>
    </row>
    <row r="15" spans="1:7" x14ac:dyDescent="0.3">
      <c r="E15" s="12" t="s">
        <v>49</v>
      </c>
    </row>
    <row r="16" spans="1:7" x14ac:dyDescent="0.3">
      <c r="E16" s="12" t="s">
        <v>50</v>
      </c>
    </row>
    <row r="17" spans="5:5" x14ac:dyDescent="0.3">
      <c r="E17" s="12" t="s">
        <v>51</v>
      </c>
    </row>
    <row r="18" spans="5:5" x14ac:dyDescent="0.3">
      <c r="E18" s="12" t="s">
        <v>52</v>
      </c>
    </row>
    <row r="19" spans="5:5" x14ac:dyDescent="0.3">
      <c r="E19" s="12" t="s">
        <v>53</v>
      </c>
    </row>
    <row r="20" spans="5:5" x14ac:dyDescent="0.3">
      <c r="E20" s="12" t="s">
        <v>54</v>
      </c>
    </row>
    <row r="21" spans="5:5" x14ac:dyDescent="0.3">
      <c r="E21" s="12" t="s">
        <v>55</v>
      </c>
    </row>
    <row r="22" spans="5:5" x14ac:dyDescent="0.3">
      <c r="E22" s="12" t="s">
        <v>56</v>
      </c>
    </row>
    <row r="23" spans="5:5" x14ac:dyDescent="0.3">
      <c r="E23" s="12" t="s">
        <v>57</v>
      </c>
    </row>
    <row r="24" spans="5:5" x14ac:dyDescent="0.3">
      <c r="E24" s="12" t="s">
        <v>58</v>
      </c>
    </row>
    <row r="25" spans="5:5" x14ac:dyDescent="0.3">
      <c r="E25" s="12" t="s">
        <v>59</v>
      </c>
    </row>
    <row r="26" spans="5:5" x14ac:dyDescent="0.3">
      <c r="E26" s="12" t="s">
        <v>60</v>
      </c>
    </row>
    <row r="27" spans="5:5" x14ac:dyDescent="0.3">
      <c r="E27" s="12" t="s">
        <v>61</v>
      </c>
    </row>
    <row r="28" spans="5:5" x14ac:dyDescent="0.3">
      <c r="E28" s="12" t="s">
        <v>62</v>
      </c>
    </row>
    <row r="29" spans="5:5" x14ac:dyDescent="0.3">
      <c r="E29" s="12" t="s">
        <v>63</v>
      </c>
    </row>
    <row r="30" spans="5:5" x14ac:dyDescent="0.3">
      <c r="E30" s="12" t="s">
        <v>64</v>
      </c>
    </row>
    <row r="31" spans="5:5" x14ac:dyDescent="0.3">
      <c r="E31" s="12" t="s">
        <v>65</v>
      </c>
    </row>
    <row r="32" spans="5:5" x14ac:dyDescent="0.3">
      <c r="E32" s="12" t="s">
        <v>66</v>
      </c>
    </row>
    <row r="33" spans="5:5" x14ac:dyDescent="0.3">
      <c r="E33" s="12" t="s">
        <v>67</v>
      </c>
    </row>
    <row r="34" spans="5:5" x14ac:dyDescent="0.3">
      <c r="E34" s="12" t="s">
        <v>68</v>
      </c>
    </row>
    <row r="35" spans="5:5" x14ac:dyDescent="0.3">
      <c r="E35" s="12" t="s">
        <v>69</v>
      </c>
    </row>
    <row r="36" spans="5:5" x14ac:dyDescent="0.3">
      <c r="E36" s="12" t="s">
        <v>70</v>
      </c>
    </row>
    <row r="37" spans="5:5" x14ac:dyDescent="0.3">
      <c r="E37" s="12" t="s">
        <v>71</v>
      </c>
    </row>
    <row r="38" spans="5:5" x14ac:dyDescent="0.3">
      <c r="E38" s="12" t="s">
        <v>72</v>
      </c>
    </row>
    <row r="39" spans="5:5" x14ac:dyDescent="0.3">
      <c r="E39" s="12" t="s">
        <v>73</v>
      </c>
    </row>
    <row r="40" spans="5:5" x14ac:dyDescent="0.3">
      <c r="E40" s="12" t="s">
        <v>74</v>
      </c>
    </row>
    <row r="41" spans="5:5" x14ac:dyDescent="0.3">
      <c r="E41" s="12" t="s">
        <v>75</v>
      </c>
    </row>
    <row r="42" spans="5:5" x14ac:dyDescent="0.3">
      <c r="E42" s="12" t="s">
        <v>76</v>
      </c>
    </row>
    <row r="43" spans="5:5" x14ac:dyDescent="0.3">
      <c r="E43" s="12" t="s">
        <v>77</v>
      </c>
    </row>
    <row r="44" spans="5:5" x14ac:dyDescent="0.3">
      <c r="E44" s="12" t="s">
        <v>78</v>
      </c>
    </row>
    <row r="45" spans="5:5" x14ac:dyDescent="0.3">
      <c r="E45" s="12" t="s">
        <v>79</v>
      </c>
    </row>
    <row r="46" spans="5:5" x14ac:dyDescent="0.3">
      <c r="E46" s="12" t="s">
        <v>80</v>
      </c>
    </row>
    <row r="47" spans="5:5" x14ac:dyDescent="0.3">
      <c r="E47" s="12" t="s">
        <v>81</v>
      </c>
    </row>
    <row r="48" spans="5:5" x14ac:dyDescent="0.3">
      <c r="E48" s="12" t="s">
        <v>82</v>
      </c>
    </row>
    <row r="49" spans="5:5" x14ac:dyDescent="0.3">
      <c r="E49" s="12" t="s">
        <v>83</v>
      </c>
    </row>
    <row r="50" spans="5:5" x14ac:dyDescent="0.3">
      <c r="E50" s="12" t="s">
        <v>84</v>
      </c>
    </row>
    <row r="51" spans="5:5" x14ac:dyDescent="0.3">
      <c r="E51" s="12" t="s">
        <v>85</v>
      </c>
    </row>
    <row r="52" spans="5:5" x14ac:dyDescent="0.3">
      <c r="E52" s="12" t="s">
        <v>86</v>
      </c>
    </row>
    <row r="53" spans="5:5" x14ac:dyDescent="0.3">
      <c r="E53" s="12" t="s">
        <v>87</v>
      </c>
    </row>
    <row r="54" spans="5:5" x14ac:dyDescent="0.3">
      <c r="E54" s="12" t="s">
        <v>88</v>
      </c>
    </row>
    <row r="55" spans="5:5" x14ac:dyDescent="0.3">
      <c r="E55" s="12" t="s">
        <v>89</v>
      </c>
    </row>
    <row r="56" spans="5:5" x14ac:dyDescent="0.3">
      <c r="E56" s="12" t="s">
        <v>90</v>
      </c>
    </row>
    <row r="57" spans="5:5" x14ac:dyDescent="0.3">
      <c r="E57" s="12" t="s">
        <v>91</v>
      </c>
    </row>
    <row r="58" spans="5:5" x14ac:dyDescent="0.3">
      <c r="E58" s="12" t="s">
        <v>92</v>
      </c>
    </row>
    <row r="59" spans="5:5" x14ac:dyDescent="0.3">
      <c r="E59" s="12" t="s">
        <v>93</v>
      </c>
    </row>
    <row r="60" spans="5:5" x14ac:dyDescent="0.3">
      <c r="E60" s="12" t="s">
        <v>94</v>
      </c>
    </row>
    <row r="61" spans="5:5" x14ac:dyDescent="0.3">
      <c r="E61" s="12" t="s">
        <v>95</v>
      </c>
    </row>
    <row r="62" spans="5:5" x14ac:dyDescent="0.3">
      <c r="E62" s="12" t="s">
        <v>288</v>
      </c>
    </row>
    <row r="63" spans="5:5" x14ac:dyDescent="0.3">
      <c r="E63" s="12" t="s">
        <v>96</v>
      </c>
    </row>
    <row r="64" spans="5:5" x14ac:dyDescent="0.3">
      <c r="E64" s="12" t="s">
        <v>97</v>
      </c>
    </row>
    <row r="65" spans="5:5" x14ac:dyDescent="0.3">
      <c r="E65" s="12" t="s">
        <v>98</v>
      </c>
    </row>
    <row r="66" spans="5:5" x14ac:dyDescent="0.3">
      <c r="E66" s="12" t="s">
        <v>99</v>
      </c>
    </row>
    <row r="67" spans="5:5" x14ac:dyDescent="0.3">
      <c r="E67" s="12" t="s">
        <v>100</v>
      </c>
    </row>
    <row r="68" spans="5:5" x14ac:dyDescent="0.3">
      <c r="E68" s="12" t="s">
        <v>101</v>
      </c>
    </row>
    <row r="69" spans="5:5" x14ac:dyDescent="0.3">
      <c r="E69" s="12" t="s">
        <v>102</v>
      </c>
    </row>
    <row r="70" spans="5:5" x14ac:dyDescent="0.3">
      <c r="E70" s="12" t="s">
        <v>103</v>
      </c>
    </row>
    <row r="71" spans="5:5" x14ac:dyDescent="0.3">
      <c r="E71" s="12" t="s">
        <v>104</v>
      </c>
    </row>
    <row r="72" spans="5:5" x14ac:dyDescent="0.3">
      <c r="E72" s="12" t="s">
        <v>105</v>
      </c>
    </row>
    <row r="73" spans="5:5" x14ac:dyDescent="0.3">
      <c r="E73" s="12" t="s">
        <v>107</v>
      </c>
    </row>
    <row r="74" spans="5:5" x14ac:dyDescent="0.3">
      <c r="E74" s="12" t="s">
        <v>106</v>
      </c>
    </row>
    <row r="75" spans="5:5" x14ac:dyDescent="0.3">
      <c r="E75" s="12" t="s">
        <v>108</v>
      </c>
    </row>
    <row r="76" spans="5:5" x14ac:dyDescent="0.3">
      <c r="E76" s="12" t="s">
        <v>109</v>
      </c>
    </row>
    <row r="77" spans="5:5" x14ac:dyDescent="0.3">
      <c r="E77" s="12" t="s">
        <v>110</v>
      </c>
    </row>
    <row r="78" spans="5:5" x14ac:dyDescent="0.3">
      <c r="E78" s="12" t="s">
        <v>111</v>
      </c>
    </row>
    <row r="79" spans="5:5" x14ac:dyDescent="0.3">
      <c r="E79" s="12" t="s">
        <v>112</v>
      </c>
    </row>
    <row r="80" spans="5:5" x14ac:dyDescent="0.3">
      <c r="E80" s="12" t="s">
        <v>113</v>
      </c>
    </row>
    <row r="81" spans="5:5" x14ac:dyDescent="0.3">
      <c r="E81" s="12" t="s">
        <v>114</v>
      </c>
    </row>
    <row r="82" spans="5:5" x14ac:dyDescent="0.3">
      <c r="E82" s="12" t="s">
        <v>115</v>
      </c>
    </row>
    <row r="83" spans="5:5" x14ac:dyDescent="0.3">
      <c r="E83" s="12" t="s">
        <v>116</v>
      </c>
    </row>
    <row r="84" spans="5:5" x14ac:dyDescent="0.3">
      <c r="E84" s="12" t="s">
        <v>117</v>
      </c>
    </row>
    <row r="85" spans="5:5" x14ac:dyDescent="0.3">
      <c r="E85" s="12" t="s">
        <v>118</v>
      </c>
    </row>
    <row r="86" spans="5:5" x14ac:dyDescent="0.3">
      <c r="E86" s="12" t="s">
        <v>119</v>
      </c>
    </row>
    <row r="87" spans="5:5" x14ac:dyDescent="0.3">
      <c r="E87" s="12" t="s">
        <v>120</v>
      </c>
    </row>
    <row r="88" spans="5:5" x14ac:dyDescent="0.3">
      <c r="E88" s="12" t="s">
        <v>121</v>
      </c>
    </row>
    <row r="89" spans="5:5" x14ac:dyDescent="0.3">
      <c r="E89" s="12" t="s">
        <v>122</v>
      </c>
    </row>
    <row r="90" spans="5:5" x14ac:dyDescent="0.3">
      <c r="E90" s="12" t="s">
        <v>123</v>
      </c>
    </row>
    <row r="91" spans="5:5" x14ac:dyDescent="0.3">
      <c r="E91" s="12" t="s">
        <v>124</v>
      </c>
    </row>
    <row r="92" spans="5:5" x14ac:dyDescent="0.3">
      <c r="E92" s="12" t="s">
        <v>125</v>
      </c>
    </row>
    <row r="93" spans="5:5" x14ac:dyDescent="0.3">
      <c r="E93" s="12" t="s">
        <v>126</v>
      </c>
    </row>
    <row r="94" spans="5:5" x14ac:dyDescent="0.3">
      <c r="E94" s="12" t="s">
        <v>127</v>
      </c>
    </row>
    <row r="95" spans="5:5" x14ac:dyDescent="0.3">
      <c r="E95" s="12" t="s">
        <v>128</v>
      </c>
    </row>
    <row r="96" spans="5:5" x14ac:dyDescent="0.3">
      <c r="E96" s="12" t="s">
        <v>129</v>
      </c>
    </row>
    <row r="97" spans="5:5" x14ac:dyDescent="0.3">
      <c r="E97" s="12" t="s">
        <v>130</v>
      </c>
    </row>
    <row r="98" spans="5:5" x14ac:dyDescent="0.3">
      <c r="E98" s="12" t="s">
        <v>131</v>
      </c>
    </row>
    <row r="99" spans="5:5" x14ac:dyDescent="0.3">
      <c r="E99" s="12" t="s">
        <v>132</v>
      </c>
    </row>
    <row r="100" spans="5:5" x14ac:dyDescent="0.3">
      <c r="E100" s="12" t="s">
        <v>133</v>
      </c>
    </row>
    <row r="101" spans="5:5" x14ac:dyDescent="0.3">
      <c r="E101" s="12" t="s">
        <v>134</v>
      </c>
    </row>
    <row r="102" spans="5:5" x14ac:dyDescent="0.3">
      <c r="E102" s="12" t="s">
        <v>135</v>
      </c>
    </row>
    <row r="103" spans="5:5" x14ac:dyDescent="0.3">
      <c r="E103" s="12" t="s">
        <v>136</v>
      </c>
    </row>
    <row r="104" spans="5:5" x14ac:dyDescent="0.3">
      <c r="E104" s="12" t="s">
        <v>137</v>
      </c>
    </row>
    <row r="105" spans="5:5" x14ac:dyDescent="0.3">
      <c r="E105" s="12" t="s">
        <v>138</v>
      </c>
    </row>
    <row r="106" spans="5:5" x14ac:dyDescent="0.3">
      <c r="E106" s="12" t="s">
        <v>139</v>
      </c>
    </row>
    <row r="107" spans="5:5" x14ac:dyDescent="0.3">
      <c r="E107" s="12" t="s">
        <v>140</v>
      </c>
    </row>
    <row r="108" spans="5:5" x14ac:dyDescent="0.3">
      <c r="E108" s="12" t="s">
        <v>141</v>
      </c>
    </row>
    <row r="109" spans="5:5" x14ac:dyDescent="0.3">
      <c r="E109" s="12" t="s">
        <v>142</v>
      </c>
    </row>
    <row r="110" spans="5:5" x14ac:dyDescent="0.3">
      <c r="E110" s="12" t="s">
        <v>143</v>
      </c>
    </row>
    <row r="111" spans="5:5" x14ac:dyDescent="0.3">
      <c r="E111" s="12" t="s">
        <v>144</v>
      </c>
    </row>
    <row r="112" spans="5:5" x14ac:dyDescent="0.3">
      <c r="E112" s="12" t="s">
        <v>145</v>
      </c>
    </row>
    <row r="113" spans="5:5" x14ac:dyDescent="0.3">
      <c r="E113" s="12" t="s">
        <v>146</v>
      </c>
    </row>
    <row r="114" spans="5:5" x14ac:dyDescent="0.3">
      <c r="E114" s="12" t="s">
        <v>147</v>
      </c>
    </row>
    <row r="115" spans="5:5" x14ac:dyDescent="0.3">
      <c r="E115" s="12" t="s">
        <v>148</v>
      </c>
    </row>
    <row r="116" spans="5:5" x14ac:dyDescent="0.3">
      <c r="E116" s="12" t="s">
        <v>149</v>
      </c>
    </row>
    <row r="117" spans="5:5" x14ac:dyDescent="0.3">
      <c r="E117" s="12" t="s">
        <v>150</v>
      </c>
    </row>
    <row r="118" spans="5:5" x14ac:dyDescent="0.3">
      <c r="E118" s="12" t="s">
        <v>151</v>
      </c>
    </row>
    <row r="119" spans="5:5" x14ac:dyDescent="0.3">
      <c r="E119" s="12" t="s">
        <v>152</v>
      </c>
    </row>
    <row r="120" spans="5:5" x14ac:dyDescent="0.3">
      <c r="E120" s="12" t="s">
        <v>153</v>
      </c>
    </row>
    <row r="121" spans="5:5" x14ac:dyDescent="0.3">
      <c r="E121" s="12" t="s">
        <v>154</v>
      </c>
    </row>
    <row r="122" spans="5:5" x14ac:dyDescent="0.3">
      <c r="E122" s="12" t="s">
        <v>155</v>
      </c>
    </row>
    <row r="123" spans="5:5" x14ac:dyDescent="0.3">
      <c r="E123" s="12" t="s">
        <v>156</v>
      </c>
    </row>
    <row r="124" spans="5:5" x14ac:dyDescent="0.3">
      <c r="E124" s="12" t="s">
        <v>157</v>
      </c>
    </row>
    <row r="125" spans="5:5" x14ac:dyDescent="0.3">
      <c r="E125" s="12" t="s">
        <v>158</v>
      </c>
    </row>
    <row r="126" spans="5:5" x14ac:dyDescent="0.3">
      <c r="E126" s="12" t="s">
        <v>159</v>
      </c>
    </row>
    <row r="127" spans="5:5" x14ac:dyDescent="0.3">
      <c r="E127" s="12" t="s">
        <v>160</v>
      </c>
    </row>
    <row r="128" spans="5:5" x14ac:dyDescent="0.3">
      <c r="E128" s="12" t="s">
        <v>161</v>
      </c>
    </row>
    <row r="129" spans="5:5" x14ac:dyDescent="0.3">
      <c r="E129" s="12" t="s">
        <v>162</v>
      </c>
    </row>
    <row r="130" spans="5:5" x14ac:dyDescent="0.3">
      <c r="E130" s="12" t="s">
        <v>163</v>
      </c>
    </row>
    <row r="131" spans="5:5" x14ac:dyDescent="0.3">
      <c r="E131" s="12" t="s">
        <v>164</v>
      </c>
    </row>
    <row r="132" spans="5:5" x14ac:dyDescent="0.3">
      <c r="E132" s="12" t="s">
        <v>165</v>
      </c>
    </row>
    <row r="133" spans="5:5" x14ac:dyDescent="0.3">
      <c r="E133" s="12" t="s">
        <v>166</v>
      </c>
    </row>
    <row r="134" spans="5:5" x14ac:dyDescent="0.3">
      <c r="E134" s="12" t="s">
        <v>167</v>
      </c>
    </row>
    <row r="135" spans="5:5" x14ac:dyDescent="0.3">
      <c r="E135" s="12" t="s">
        <v>168</v>
      </c>
    </row>
    <row r="136" spans="5:5" x14ac:dyDescent="0.3">
      <c r="E136" s="12" t="s">
        <v>289</v>
      </c>
    </row>
    <row r="137" spans="5:5" x14ac:dyDescent="0.3">
      <c r="E137" s="12" t="s">
        <v>169</v>
      </c>
    </row>
    <row r="138" spans="5:5" x14ac:dyDescent="0.3">
      <c r="E138" s="12" t="s">
        <v>170</v>
      </c>
    </row>
    <row r="139" spans="5:5" x14ac:dyDescent="0.3">
      <c r="E139" s="12" t="s">
        <v>171</v>
      </c>
    </row>
    <row r="140" spans="5:5" x14ac:dyDescent="0.3">
      <c r="E140" s="12" t="s">
        <v>172</v>
      </c>
    </row>
    <row r="141" spans="5:5" x14ac:dyDescent="0.3">
      <c r="E141" s="12" t="s">
        <v>173</v>
      </c>
    </row>
    <row r="142" spans="5:5" x14ac:dyDescent="0.3">
      <c r="E142" s="12" t="s">
        <v>177</v>
      </c>
    </row>
    <row r="143" spans="5:5" x14ac:dyDescent="0.3">
      <c r="E143" s="12" t="s">
        <v>174</v>
      </c>
    </row>
    <row r="144" spans="5:5" x14ac:dyDescent="0.3">
      <c r="E144" s="12" t="s">
        <v>175</v>
      </c>
    </row>
    <row r="145" spans="5:5" x14ac:dyDescent="0.3">
      <c r="E145" s="12" t="s">
        <v>176</v>
      </c>
    </row>
    <row r="146" spans="5:5" x14ac:dyDescent="0.3">
      <c r="E146" s="12" t="s">
        <v>178</v>
      </c>
    </row>
    <row r="147" spans="5:5" x14ac:dyDescent="0.3">
      <c r="E147" s="12" t="s">
        <v>179</v>
      </c>
    </row>
    <row r="148" spans="5:5" x14ac:dyDescent="0.3">
      <c r="E148" s="12" t="s">
        <v>180</v>
      </c>
    </row>
    <row r="149" spans="5:5" x14ac:dyDescent="0.3">
      <c r="E149" s="12" t="s">
        <v>181</v>
      </c>
    </row>
    <row r="150" spans="5:5" x14ac:dyDescent="0.3">
      <c r="E150" s="12" t="s">
        <v>182</v>
      </c>
    </row>
    <row r="151" spans="5:5" x14ac:dyDescent="0.3">
      <c r="E151" s="12" t="s">
        <v>183</v>
      </c>
    </row>
    <row r="152" spans="5:5" x14ac:dyDescent="0.3">
      <c r="E152" s="12" t="s">
        <v>184</v>
      </c>
    </row>
    <row r="153" spans="5:5" x14ac:dyDescent="0.3">
      <c r="E153" s="12" t="s">
        <v>185</v>
      </c>
    </row>
    <row r="154" spans="5:5" x14ac:dyDescent="0.3">
      <c r="E154" s="12" t="s">
        <v>186</v>
      </c>
    </row>
    <row r="155" spans="5:5" x14ac:dyDescent="0.3">
      <c r="E155" s="12" t="s">
        <v>187</v>
      </c>
    </row>
    <row r="156" spans="5:5" x14ac:dyDescent="0.3">
      <c r="E156" s="12" t="s">
        <v>188</v>
      </c>
    </row>
    <row r="157" spans="5:5" x14ac:dyDescent="0.3">
      <c r="E157" s="12" t="s">
        <v>189</v>
      </c>
    </row>
    <row r="158" spans="5:5" x14ac:dyDescent="0.3">
      <c r="E158" s="12" t="s">
        <v>190</v>
      </c>
    </row>
    <row r="159" spans="5:5" x14ac:dyDescent="0.3">
      <c r="E159" s="12" t="s">
        <v>191</v>
      </c>
    </row>
    <row r="160" spans="5:5" x14ac:dyDescent="0.3">
      <c r="E160" s="12" t="s">
        <v>192</v>
      </c>
    </row>
    <row r="161" spans="5:5" x14ac:dyDescent="0.3">
      <c r="E161" s="12" t="s">
        <v>193</v>
      </c>
    </row>
    <row r="162" spans="5:5" x14ac:dyDescent="0.3">
      <c r="E162" s="12" t="s">
        <v>194</v>
      </c>
    </row>
    <row r="163" spans="5:5" x14ac:dyDescent="0.3">
      <c r="E163" s="12" t="s">
        <v>195</v>
      </c>
    </row>
    <row r="164" spans="5:5" x14ac:dyDescent="0.3">
      <c r="E164" s="12" t="s">
        <v>196</v>
      </c>
    </row>
    <row r="165" spans="5:5" x14ac:dyDescent="0.3">
      <c r="E165" s="12" t="s">
        <v>197</v>
      </c>
    </row>
    <row r="166" spans="5:5" x14ac:dyDescent="0.3">
      <c r="E166" s="12" t="s">
        <v>198</v>
      </c>
    </row>
    <row r="167" spans="5:5" x14ac:dyDescent="0.3">
      <c r="E167" s="12" t="s">
        <v>199</v>
      </c>
    </row>
    <row r="168" spans="5:5" x14ac:dyDescent="0.3">
      <c r="E168" s="12" t="s">
        <v>200</v>
      </c>
    </row>
    <row r="169" spans="5:5" x14ac:dyDescent="0.3">
      <c r="E169" s="12" t="s">
        <v>201</v>
      </c>
    </row>
    <row r="170" spans="5:5" x14ac:dyDescent="0.3">
      <c r="E170" s="12" t="s">
        <v>202</v>
      </c>
    </row>
    <row r="171" spans="5:5" x14ac:dyDescent="0.3">
      <c r="E171" s="12" t="s">
        <v>203</v>
      </c>
    </row>
    <row r="172" spans="5:5" x14ac:dyDescent="0.3">
      <c r="E172" s="12" t="s">
        <v>204</v>
      </c>
    </row>
    <row r="173" spans="5:5" x14ac:dyDescent="0.3">
      <c r="E173" s="12" t="s">
        <v>205</v>
      </c>
    </row>
    <row r="174" spans="5:5" x14ac:dyDescent="0.3">
      <c r="E174" s="12" t="s">
        <v>206</v>
      </c>
    </row>
    <row r="175" spans="5:5" x14ac:dyDescent="0.3">
      <c r="E175" s="12" t="s">
        <v>207</v>
      </c>
    </row>
    <row r="176" spans="5:5" x14ac:dyDescent="0.3">
      <c r="E176" s="12" t="s">
        <v>208</v>
      </c>
    </row>
    <row r="177" spans="5:5" x14ac:dyDescent="0.3">
      <c r="E177" s="12" t="s">
        <v>209</v>
      </c>
    </row>
    <row r="178" spans="5:5" x14ac:dyDescent="0.3">
      <c r="E178" s="12" t="s">
        <v>210</v>
      </c>
    </row>
    <row r="179" spans="5:5" x14ac:dyDescent="0.3">
      <c r="E179" s="12" t="s">
        <v>211</v>
      </c>
    </row>
    <row r="180" spans="5:5" x14ac:dyDescent="0.3">
      <c r="E180" s="12" t="s">
        <v>212</v>
      </c>
    </row>
    <row r="181" spans="5:5" x14ac:dyDescent="0.3">
      <c r="E181" s="12" t="s">
        <v>213</v>
      </c>
    </row>
    <row r="182" spans="5:5" x14ac:dyDescent="0.3">
      <c r="E182" s="12" t="s">
        <v>214</v>
      </c>
    </row>
    <row r="183" spans="5:5" x14ac:dyDescent="0.3">
      <c r="E183" s="12" t="s">
        <v>215</v>
      </c>
    </row>
    <row r="184" spans="5:5" x14ac:dyDescent="0.3">
      <c r="E184" s="12" t="s">
        <v>216</v>
      </c>
    </row>
    <row r="185" spans="5:5" x14ac:dyDescent="0.3">
      <c r="E185" s="12" t="s">
        <v>217</v>
      </c>
    </row>
    <row r="186" spans="5:5" x14ac:dyDescent="0.3">
      <c r="E186" s="12" t="s">
        <v>218</v>
      </c>
    </row>
    <row r="187" spans="5:5" x14ac:dyDescent="0.3">
      <c r="E187" s="12" t="s">
        <v>290</v>
      </c>
    </row>
    <row r="188" spans="5:5" x14ac:dyDescent="0.3">
      <c r="E188" s="12" t="s">
        <v>219</v>
      </c>
    </row>
    <row r="189" spans="5:5" x14ac:dyDescent="0.3">
      <c r="E189" s="12" t="s">
        <v>220</v>
      </c>
    </row>
    <row r="190" spans="5:5" x14ac:dyDescent="0.3">
      <c r="E190" s="12" t="s">
        <v>221</v>
      </c>
    </row>
    <row r="191" spans="5:5" x14ac:dyDescent="0.3">
      <c r="E191" s="12" t="s">
        <v>222</v>
      </c>
    </row>
    <row r="192" spans="5:5" x14ac:dyDescent="0.3">
      <c r="E192" s="12" t="s">
        <v>223</v>
      </c>
    </row>
    <row r="193" spans="5:5" x14ac:dyDescent="0.3">
      <c r="E193" s="12" t="s">
        <v>224</v>
      </c>
    </row>
    <row r="194" spans="5:5" x14ac:dyDescent="0.3">
      <c r="E194" s="12" t="s">
        <v>225</v>
      </c>
    </row>
    <row r="195" spans="5:5" x14ac:dyDescent="0.3">
      <c r="E195" s="12" t="s">
        <v>226</v>
      </c>
    </row>
    <row r="196" spans="5:5" x14ac:dyDescent="0.3">
      <c r="E196" s="12" t="s">
        <v>227</v>
      </c>
    </row>
    <row r="197" spans="5:5" x14ac:dyDescent="0.3">
      <c r="E197" s="12" t="s">
        <v>228</v>
      </c>
    </row>
    <row r="198" spans="5:5" x14ac:dyDescent="0.3">
      <c r="E198" s="12" t="s">
        <v>229</v>
      </c>
    </row>
    <row r="199" spans="5:5" x14ac:dyDescent="0.3">
      <c r="E199" s="12" t="s">
        <v>230</v>
      </c>
    </row>
    <row r="200" spans="5:5" x14ac:dyDescent="0.3">
      <c r="E200" s="12" t="s">
        <v>231</v>
      </c>
    </row>
    <row r="201" spans="5:5" x14ac:dyDescent="0.3">
      <c r="E201" s="12" t="s">
        <v>232</v>
      </c>
    </row>
    <row r="202" spans="5:5" x14ac:dyDescent="0.3">
      <c r="E202" s="12" t="s">
        <v>233</v>
      </c>
    </row>
    <row r="203" spans="5:5" x14ac:dyDescent="0.3">
      <c r="E203" s="12" t="s">
        <v>234</v>
      </c>
    </row>
    <row r="204" spans="5:5" x14ac:dyDescent="0.3">
      <c r="E204" s="12" t="s">
        <v>235</v>
      </c>
    </row>
    <row r="205" spans="5:5" x14ac:dyDescent="0.3">
      <c r="E205" s="12" t="s">
        <v>236</v>
      </c>
    </row>
    <row r="206" spans="5:5" x14ac:dyDescent="0.3">
      <c r="E206" s="12" t="s">
        <v>237</v>
      </c>
    </row>
    <row r="207" spans="5:5" x14ac:dyDescent="0.3">
      <c r="E207" s="12" t="s">
        <v>238</v>
      </c>
    </row>
    <row r="208" spans="5:5" x14ac:dyDescent="0.3">
      <c r="E208" s="12" t="s">
        <v>239</v>
      </c>
    </row>
    <row r="209" spans="5:5" x14ac:dyDescent="0.3">
      <c r="E209" s="12" t="s">
        <v>240</v>
      </c>
    </row>
    <row r="210" spans="5:5" x14ac:dyDescent="0.3">
      <c r="E210" s="12" t="s">
        <v>241</v>
      </c>
    </row>
    <row r="211" spans="5:5" x14ac:dyDescent="0.3">
      <c r="E211" s="12" t="s">
        <v>242</v>
      </c>
    </row>
    <row r="212" spans="5:5" x14ac:dyDescent="0.3">
      <c r="E212" s="12" t="s">
        <v>243</v>
      </c>
    </row>
    <row r="213" spans="5:5" x14ac:dyDescent="0.3">
      <c r="E213" s="12" t="s">
        <v>244</v>
      </c>
    </row>
    <row r="214" spans="5:5" x14ac:dyDescent="0.3">
      <c r="E214" s="12" t="s">
        <v>245</v>
      </c>
    </row>
    <row r="215" spans="5:5" x14ac:dyDescent="0.3">
      <c r="E215" s="12" t="s">
        <v>246</v>
      </c>
    </row>
    <row r="216" spans="5:5" x14ac:dyDescent="0.3">
      <c r="E216" s="12" t="s">
        <v>247</v>
      </c>
    </row>
    <row r="217" spans="5:5" x14ac:dyDescent="0.3">
      <c r="E217" s="12" t="s">
        <v>248</v>
      </c>
    </row>
    <row r="218" spans="5:5" x14ac:dyDescent="0.3">
      <c r="E218" s="12" t="s">
        <v>249</v>
      </c>
    </row>
    <row r="219" spans="5:5" x14ac:dyDescent="0.3">
      <c r="E219" s="12" t="s">
        <v>250</v>
      </c>
    </row>
    <row r="220" spans="5:5" x14ac:dyDescent="0.3">
      <c r="E220" s="12" t="s">
        <v>251</v>
      </c>
    </row>
    <row r="221" spans="5:5" x14ac:dyDescent="0.3">
      <c r="E221" s="12" t="s">
        <v>252</v>
      </c>
    </row>
    <row r="222" spans="5:5" x14ac:dyDescent="0.3">
      <c r="E222" s="12" t="s">
        <v>253</v>
      </c>
    </row>
    <row r="223" spans="5:5" x14ac:dyDescent="0.3">
      <c r="E223" s="12" t="s">
        <v>254</v>
      </c>
    </row>
    <row r="224" spans="5:5" x14ac:dyDescent="0.3">
      <c r="E224" s="12" t="s">
        <v>255</v>
      </c>
    </row>
    <row r="225" spans="5:5" x14ac:dyDescent="0.3">
      <c r="E225" s="12" t="s">
        <v>256</v>
      </c>
    </row>
    <row r="226" spans="5:5" x14ac:dyDescent="0.3">
      <c r="E226" s="12" t="s">
        <v>257</v>
      </c>
    </row>
    <row r="227" spans="5:5" x14ac:dyDescent="0.3">
      <c r="E227" s="12" t="s">
        <v>258</v>
      </c>
    </row>
    <row r="228" spans="5:5" x14ac:dyDescent="0.3">
      <c r="E228" s="12" t="s">
        <v>259</v>
      </c>
    </row>
    <row r="229" spans="5:5" x14ac:dyDescent="0.3">
      <c r="E229" s="12" t="s">
        <v>260</v>
      </c>
    </row>
    <row r="230" spans="5:5" x14ac:dyDescent="0.3">
      <c r="E230" s="12" t="s">
        <v>261</v>
      </c>
    </row>
    <row r="231" spans="5:5" x14ac:dyDescent="0.3">
      <c r="E231" s="12" t="s">
        <v>262</v>
      </c>
    </row>
    <row r="232" spans="5:5" x14ac:dyDescent="0.3">
      <c r="E232" s="12" t="s">
        <v>263</v>
      </c>
    </row>
    <row r="233" spans="5:5" x14ac:dyDescent="0.3">
      <c r="E233" s="12" t="s">
        <v>264</v>
      </c>
    </row>
    <row r="234" spans="5:5" x14ac:dyDescent="0.3">
      <c r="E234" s="12" t="s">
        <v>265</v>
      </c>
    </row>
    <row r="235" spans="5:5" x14ac:dyDescent="0.3">
      <c r="E235" s="12" t="s">
        <v>266</v>
      </c>
    </row>
    <row r="236" spans="5:5" x14ac:dyDescent="0.3">
      <c r="E236" s="12" t="s">
        <v>267</v>
      </c>
    </row>
    <row r="237" spans="5:5" x14ac:dyDescent="0.3">
      <c r="E237" s="12" t="s">
        <v>268</v>
      </c>
    </row>
    <row r="238" spans="5:5" x14ac:dyDescent="0.3">
      <c r="E238" s="12" t="s">
        <v>269</v>
      </c>
    </row>
    <row r="239" spans="5:5" x14ac:dyDescent="0.3">
      <c r="E239" s="12" t="s">
        <v>270</v>
      </c>
    </row>
    <row r="240" spans="5:5" x14ac:dyDescent="0.3">
      <c r="E240" s="12" t="s">
        <v>271</v>
      </c>
    </row>
    <row r="241" spans="5:5" x14ac:dyDescent="0.3">
      <c r="E241" s="12" t="s">
        <v>272</v>
      </c>
    </row>
    <row r="242" spans="5:5" x14ac:dyDescent="0.3">
      <c r="E242" s="12" t="s">
        <v>273</v>
      </c>
    </row>
    <row r="243" spans="5:5" x14ac:dyDescent="0.3">
      <c r="E243" s="12" t="s">
        <v>274</v>
      </c>
    </row>
    <row r="244" spans="5:5" x14ac:dyDescent="0.3">
      <c r="E244" s="12" t="s">
        <v>291</v>
      </c>
    </row>
    <row r="245" spans="5:5" x14ac:dyDescent="0.3">
      <c r="E245" s="12" t="s">
        <v>275</v>
      </c>
    </row>
    <row r="246" spans="5:5" x14ac:dyDescent="0.3">
      <c r="E246" s="12" t="s">
        <v>276</v>
      </c>
    </row>
    <row r="247" spans="5:5" x14ac:dyDescent="0.3">
      <c r="E247" s="12" t="s">
        <v>277</v>
      </c>
    </row>
    <row r="248" spans="5:5" x14ac:dyDescent="0.3">
      <c r="E248" s="12" t="s">
        <v>278</v>
      </c>
    </row>
    <row r="249" spans="5:5" x14ac:dyDescent="0.3">
      <c r="E249" s="12" t="s">
        <v>279</v>
      </c>
    </row>
    <row r="250" spans="5:5" x14ac:dyDescent="0.3">
      <c r="E250" s="12" t="s">
        <v>280</v>
      </c>
    </row>
    <row r="251" spans="5:5" x14ac:dyDescent="0.3">
      <c r="E251" s="12" t="s">
        <v>281</v>
      </c>
    </row>
    <row r="252" spans="5:5" x14ac:dyDescent="0.3">
      <c r="E252" s="12" t="s">
        <v>282</v>
      </c>
    </row>
    <row r="253" spans="5:5" x14ac:dyDescent="0.3">
      <c r="E253" s="12" t="s">
        <v>283</v>
      </c>
    </row>
    <row r="254" spans="5:5" x14ac:dyDescent="0.3">
      <c r="E254" s="12" t="s">
        <v>284</v>
      </c>
    </row>
    <row r="255" spans="5:5" x14ac:dyDescent="0.3">
      <c r="E255" s="12" t="s">
        <v>285</v>
      </c>
    </row>
    <row r="256" spans="5:5" x14ac:dyDescent="0.3">
      <c r="E256" s="12" t="s">
        <v>286</v>
      </c>
    </row>
    <row r="257" spans="5:5" x14ac:dyDescent="0.3">
      <c r="E257" s="12"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I88"/>
  <sheetViews>
    <sheetView showGridLines="0" tabSelected="1" view="pageLayout" zoomScaleNormal="100" workbookViewId="0">
      <selection activeCell="D5" sqref="D5:I5"/>
    </sheetView>
  </sheetViews>
  <sheetFormatPr defaultColWidth="0" defaultRowHeight="14.4" zeroHeight="1" x14ac:dyDescent="0.3"/>
  <cols>
    <col min="1" max="1" width="1.88671875" style="11" customWidth="1"/>
    <col min="2" max="2" width="19.33203125" style="11" customWidth="1"/>
    <col min="3" max="3" width="21.44140625" style="11" customWidth="1"/>
    <col min="4" max="9" width="9.109375" style="11" customWidth="1"/>
    <col min="10" max="16384" width="9.109375" style="11" hidden="1"/>
  </cols>
  <sheetData>
    <row r="1" spans="1:9" x14ac:dyDescent="0.3">
      <c r="A1" s="2" t="s">
        <v>13</v>
      </c>
      <c r="D1" s="1"/>
      <c r="E1" s="1"/>
      <c r="F1" s="1"/>
      <c r="G1" s="1"/>
      <c r="H1" s="1"/>
      <c r="I1" s="1"/>
    </row>
    <row r="2" spans="1:9" ht="15.6" x14ac:dyDescent="0.3">
      <c r="A2" s="122" t="s">
        <v>399</v>
      </c>
      <c r="B2" s="122"/>
      <c r="C2" s="122"/>
      <c r="D2" s="122"/>
      <c r="E2" s="122"/>
      <c r="F2" s="122"/>
      <c r="G2" s="122"/>
      <c r="H2" s="122"/>
      <c r="I2" s="122"/>
    </row>
    <row r="3" spans="1:9" ht="25.95" customHeight="1" x14ac:dyDescent="0.3">
      <c r="A3" s="123" t="s">
        <v>366</v>
      </c>
      <c r="B3" s="124"/>
      <c r="C3" s="124"/>
      <c r="D3" s="124"/>
      <c r="E3" s="124"/>
      <c r="F3" s="124"/>
      <c r="G3" s="124"/>
      <c r="H3" s="124"/>
      <c r="I3" s="124"/>
    </row>
    <row r="4" spans="1:9" ht="12.6" customHeight="1" x14ac:dyDescent="0.3">
      <c r="A4" s="125" t="s">
        <v>7</v>
      </c>
      <c r="B4" s="125"/>
      <c r="C4" s="125"/>
      <c r="D4" s="125"/>
      <c r="E4" s="125"/>
      <c r="F4" s="125"/>
      <c r="G4" s="125"/>
      <c r="H4" s="125"/>
      <c r="I4" s="125"/>
    </row>
    <row r="5" spans="1:9" x14ac:dyDescent="0.3">
      <c r="A5" s="119" t="s">
        <v>2</v>
      </c>
      <c r="B5" s="120"/>
      <c r="C5" s="120"/>
      <c r="D5" s="97"/>
      <c r="E5" s="97"/>
      <c r="F5" s="97"/>
      <c r="G5" s="97"/>
      <c r="H5" s="97"/>
      <c r="I5" s="97"/>
    </row>
    <row r="6" spans="1:9" x14ac:dyDescent="0.3">
      <c r="A6" s="119" t="s">
        <v>11</v>
      </c>
      <c r="B6" s="120"/>
      <c r="C6" s="120"/>
      <c r="D6" s="97"/>
      <c r="E6" s="97"/>
      <c r="F6" s="97"/>
      <c r="G6" s="97"/>
      <c r="H6" s="97"/>
      <c r="I6" s="97"/>
    </row>
    <row r="7" spans="1:9" x14ac:dyDescent="0.3">
      <c r="A7" s="119" t="s">
        <v>12</v>
      </c>
      <c r="B7" s="120"/>
      <c r="C7" s="120"/>
      <c r="D7" s="97"/>
      <c r="E7" s="97"/>
      <c r="F7" s="97"/>
      <c r="G7" s="97"/>
      <c r="H7" s="97"/>
      <c r="I7" s="97"/>
    </row>
    <row r="8" spans="1:9" x14ac:dyDescent="0.3">
      <c r="A8" s="119" t="s">
        <v>9</v>
      </c>
      <c r="B8" s="120"/>
      <c r="C8" s="120"/>
      <c r="D8" s="97"/>
      <c r="E8" s="97"/>
      <c r="F8" s="97"/>
      <c r="G8" s="97"/>
      <c r="H8" s="97"/>
      <c r="I8" s="97"/>
    </row>
    <row r="9" spans="1:9" x14ac:dyDescent="0.3">
      <c r="A9" s="115" t="s">
        <v>21</v>
      </c>
      <c r="B9" s="109"/>
      <c r="C9" s="109"/>
      <c r="D9" s="116"/>
      <c r="E9" s="116"/>
      <c r="F9" s="116"/>
      <c r="G9" s="116"/>
      <c r="H9" s="116"/>
      <c r="I9" s="116"/>
    </row>
    <row r="10" spans="1:9" x14ac:dyDescent="0.3">
      <c r="A10" s="119" t="s">
        <v>10</v>
      </c>
      <c r="B10" s="120"/>
      <c r="C10" s="120"/>
      <c r="D10" s="97"/>
      <c r="E10" s="97"/>
      <c r="F10" s="97"/>
      <c r="G10" s="97"/>
      <c r="H10" s="97"/>
      <c r="I10" s="97"/>
    </row>
    <row r="11" spans="1:9" x14ac:dyDescent="0.3">
      <c r="A11" s="108" t="s">
        <v>3</v>
      </c>
      <c r="B11" s="109"/>
      <c r="C11" s="109"/>
      <c r="D11" s="97"/>
      <c r="E11" s="97"/>
      <c r="F11" s="97"/>
      <c r="G11" s="97"/>
      <c r="H11" s="97"/>
      <c r="I11" s="97"/>
    </row>
    <row r="12" spans="1:9" x14ac:dyDescent="0.3">
      <c r="A12" s="119" t="s">
        <v>4</v>
      </c>
      <c r="B12" s="120"/>
      <c r="C12" s="120"/>
      <c r="D12" s="97"/>
      <c r="E12" s="97"/>
      <c r="F12" s="97"/>
      <c r="G12" s="97"/>
      <c r="H12" s="97"/>
      <c r="I12" s="97"/>
    </row>
    <row r="13" spans="1:9" x14ac:dyDescent="0.3">
      <c r="A13" s="119" t="s">
        <v>0</v>
      </c>
      <c r="B13" s="120"/>
      <c r="C13" s="120"/>
      <c r="D13" s="97"/>
      <c r="E13" s="97"/>
      <c r="F13" s="97"/>
      <c r="G13" s="97"/>
      <c r="H13" s="97"/>
      <c r="I13" s="97"/>
    </row>
    <row r="14" spans="1:9" x14ac:dyDescent="0.3">
      <c r="A14" s="119" t="s">
        <v>1</v>
      </c>
      <c r="B14" s="120"/>
      <c r="C14" s="120"/>
      <c r="D14" s="121"/>
      <c r="E14" s="121"/>
      <c r="F14" s="121"/>
      <c r="G14" s="121"/>
      <c r="H14" s="121"/>
      <c r="I14" s="121"/>
    </row>
    <row r="15" spans="1:9" x14ac:dyDescent="0.3">
      <c r="A15" s="119" t="s">
        <v>6</v>
      </c>
      <c r="B15" s="120"/>
      <c r="C15" s="120"/>
      <c r="D15" s="97"/>
      <c r="E15" s="97"/>
      <c r="F15" s="97"/>
      <c r="G15" s="97"/>
      <c r="H15" s="97"/>
      <c r="I15" s="97"/>
    </row>
    <row r="16" spans="1:9" x14ac:dyDescent="0.3">
      <c r="A16" s="119" t="s">
        <v>4</v>
      </c>
      <c r="B16" s="120"/>
      <c r="C16" s="120"/>
      <c r="D16" s="97"/>
      <c r="E16" s="97"/>
      <c r="F16" s="97"/>
      <c r="G16" s="97"/>
      <c r="H16" s="97"/>
      <c r="I16" s="97"/>
    </row>
    <row r="17" spans="1:9" x14ac:dyDescent="0.3">
      <c r="A17" s="119" t="s">
        <v>0</v>
      </c>
      <c r="B17" s="120"/>
      <c r="C17" s="120"/>
      <c r="D17" s="97"/>
      <c r="E17" s="97"/>
      <c r="F17" s="97"/>
      <c r="G17" s="97"/>
      <c r="H17" s="97"/>
      <c r="I17" s="97"/>
    </row>
    <row r="18" spans="1:9" x14ac:dyDescent="0.3">
      <c r="A18" s="119" t="s">
        <v>1</v>
      </c>
      <c r="B18" s="120"/>
      <c r="C18" s="120"/>
      <c r="D18" s="121"/>
      <c r="E18" s="121"/>
      <c r="F18" s="121"/>
      <c r="G18" s="121"/>
      <c r="H18" s="121"/>
      <c r="I18" s="121"/>
    </row>
    <row r="19" spans="1:9" x14ac:dyDescent="0.3">
      <c r="A19" s="108" t="s">
        <v>17</v>
      </c>
      <c r="B19" s="109"/>
      <c r="C19" s="109"/>
      <c r="D19" s="97"/>
      <c r="E19" s="97"/>
      <c r="F19" s="97"/>
      <c r="G19" s="97"/>
      <c r="H19" s="97"/>
      <c r="I19" s="97"/>
    </row>
    <row r="20" spans="1:9" x14ac:dyDescent="0.3">
      <c r="A20" s="3"/>
      <c r="B20" s="3"/>
      <c r="C20" s="3"/>
      <c r="D20" s="4"/>
      <c r="E20" s="4"/>
      <c r="F20" s="4"/>
      <c r="G20" s="4"/>
      <c r="H20" s="4"/>
      <c r="I20" s="4"/>
    </row>
    <row r="21" spans="1:9" x14ac:dyDescent="0.3">
      <c r="A21" s="108" t="s">
        <v>14</v>
      </c>
      <c r="B21" s="109"/>
      <c r="C21" s="109"/>
      <c r="D21" s="97"/>
      <c r="E21" s="97"/>
      <c r="F21" s="97"/>
      <c r="G21" s="97"/>
      <c r="H21" s="97"/>
      <c r="I21" s="97"/>
    </row>
    <row r="22" spans="1:9" x14ac:dyDescent="0.3">
      <c r="A22" s="108" t="s">
        <v>15</v>
      </c>
      <c r="B22" s="109"/>
      <c r="C22" s="109"/>
      <c r="D22" s="97"/>
      <c r="E22" s="97"/>
      <c r="F22" s="97"/>
      <c r="G22" s="97"/>
      <c r="H22" s="97"/>
      <c r="I22" s="97"/>
    </row>
    <row r="23" spans="1:9" x14ac:dyDescent="0.3">
      <c r="A23" s="108" t="s">
        <v>16</v>
      </c>
      <c r="B23" s="109"/>
      <c r="C23" s="109"/>
      <c r="D23" s="97"/>
      <c r="E23" s="97"/>
      <c r="F23" s="97"/>
      <c r="G23" s="97"/>
      <c r="H23" s="97"/>
      <c r="I23" s="97"/>
    </row>
    <row r="24" spans="1:9" x14ac:dyDescent="0.3">
      <c r="A24" s="115" t="s">
        <v>22</v>
      </c>
      <c r="B24" s="109"/>
      <c r="C24" s="109"/>
      <c r="D24" s="116"/>
      <c r="E24" s="116"/>
      <c r="F24" s="116"/>
      <c r="G24" s="116"/>
      <c r="H24" s="116"/>
      <c r="I24" s="116"/>
    </row>
    <row r="25" spans="1:9" x14ac:dyDescent="0.3">
      <c r="A25" s="108" t="s">
        <v>5</v>
      </c>
      <c r="B25" s="109"/>
      <c r="C25" s="109"/>
      <c r="D25" s="97"/>
      <c r="E25" s="97"/>
      <c r="F25" s="97"/>
      <c r="G25" s="97"/>
      <c r="H25" s="97"/>
      <c r="I25" s="97"/>
    </row>
    <row r="26" spans="1:9" ht="3.75" customHeight="1" x14ac:dyDescent="0.3">
      <c r="A26" s="5"/>
      <c r="B26" s="5"/>
      <c r="C26" s="5"/>
      <c r="D26" s="6"/>
      <c r="E26" s="6"/>
      <c r="F26" s="6"/>
      <c r="G26" s="6"/>
      <c r="H26" s="6"/>
      <c r="I26" s="6"/>
    </row>
    <row r="27" spans="1:9" ht="15.75" customHeight="1" x14ac:dyDescent="0.3">
      <c r="A27" s="7" t="s">
        <v>8</v>
      </c>
      <c r="B27" s="8"/>
    </row>
    <row r="28" spans="1:9" ht="30" customHeight="1" x14ac:dyDescent="0.3">
      <c r="A28" s="117" t="s">
        <v>18</v>
      </c>
      <c r="B28" s="118"/>
      <c r="C28" s="118"/>
      <c r="D28" s="97"/>
      <c r="E28" s="97"/>
      <c r="F28" s="97"/>
      <c r="G28" s="97"/>
      <c r="H28" s="97"/>
      <c r="I28" s="97"/>
    </row>
    <row r="29" spans="1:9" ht="36" hidden="1" customHeight="1" x14ac:dyDescent="0.3">
      <c r="A29" s="113" t="s">
        <v>305</v>
      </c>
      <c r="B29" s="114"/>
      <c r="C29" s="114"/>
      <c r="D29" s="112"/>
      <c r="E29" s="112"/>
      <c r="F29" s="112"/>
      <c r="G29" s="112"/>
      <c r="H29" s="112"/>
      <c r="I29" s="112"/>
    </row>
    <row r="30" spans="1:9" ht="36" hidden="1" customHeight="1" x14ac:dyDescent="0.3">
      <c r="A30" s="110" t="s">
        <v>19</v>
      </c>
      <c r="B30" s="111"/>
      <c r="C30" s="111"/>
      <c r="D30" s="112"/>
      <c r="E30" s="112"/>
      <c r="F30" s="112"/>
      <c r="G30" s="112"/>
      <c r="H30" s="112"/>
      <c r="I30" s="112"/>
    </row>
    <row r="31" spans="1:9" s="13" customFormat="1" ht="18" customHeight="1" x14ac:dyDescent="0.3">
      <c r="A31" s="113" t="s">
        <v>365</v>
      </c>
      <c r="B31" s="114"/>
      <c r="C31" s="114"/>
      <c r="D31" s="128"/>
      <c r="E31" s="128"/>
      <c r="F31" s="128"/>
      <c r="G31" s="128"/>
      <c r="H31" s="128"/>
      <c r="I31" s="128"/>
    </row>
    <row r="32" spans="1:9" s="13" customFormat="1" x14ac:dyDescent="0.3">
      <c r="A32" s="113" t="s">
        <v>481</v>
      </c>
      <c r="B32" s="114"/>
      <c r="C32" s="114"/>
      <c r="D32" s="128"/>
      <c r="E32" s="128"/>
      <c r="F32" s="128"/>
      <c r="G32" s="128"/>
      <c r="H32" s="128"/>
      <c r="I32" s="128"/>
    </row>
    <row r="33" spans="1:9" s="13" customFormat="1" hidden="1" x14ac:dyDescent="0.3">
      <c r="A33" s="126" t="s">
        <v>363</v>
      </c>
      <c r="B33" s="114"/>
      <c r="C33" s="114"/>
      <c r="D33" s="112"/>
      <c r="E33" s="112"/>
      <c r="F33" s="112"/>
      <c r="G33" s="112"/>
      <c r="H33" s="112"/>
      <c r="I33" s="112"/>
    </row>
    <row r="34" spans="1:9" s="13" customFormat="1" hidden="1" x14ac:dyDescent="0.3">
      <c r="A34" s="126" t="s">
        <v>364</v>
      </c>
      <c r="B34" s="114"/>
      <c r="C34" s="114"/>
      <c r="D34" s="127"/>
      <c r="E34" s="127"/>
      <c r="F34" s="127"/>
      <c r="G34" s="127"/>
      <c r="H34" s="127"/>
      <c r="I34" s="127"/>
    </row>
    <row r="35" spans="1:9" s="13" customFormat="1" x14ac:dyDescent="0.3">
      <c r="A35" s="23" t="s">
        <v>303</v>
      </c>
      <c r="B35" s="22"/>
      <c r="C35" s="22"/>
      <c r="D35" s="98"/>
      <c r="E35" s="99"/>
      <c r="F35" s="99"/>
      <c r="G35" s="99"/>
      <c r="H35" s="99"/>
      <c r="I35" s="99"/>
    </row>
    <row r="36" spans="1:9" s="13" customFormat="1" x14ac:dyDescent="0.3">
      <c r="A36" s="101" t="s">
        <v>304</v>
      </c>
      <c r="B36" s="102"/>
      <c r="C36" s="102"/>
      <c r="D36" s="98"/>
      <c r="E36" s="100"/>
      <c r="F36" s="100"/>
      <c r="G36" s="100"/>
      <c r="H36" s="100"/>
      <c r="I36" s="100"/>
    </row>
    <row r="37" spans="1:9" s="13" customFormat="1" ht="29.25" hidden="1" customHeight="1" x14ac:dyDescent="0.3">
      <c r="A37" s="103" t="s">
        <v>353</v>
      </c>
      <c r="B37" s="104"/>
      <c r="C37" s="104"/>
      <c r="D37" s="105"/>
      <c r="E37" s="105"/>
      <c r="F37" s="105"/>
      <c r="G37" s="105"/>
      <c r="H37" s="105"/>
      <c r="I37" s="105"/>
    </row>
    <row r="38" spans="1:9" s="13" customFormat="1" ht="18.600000000000001" hidden="1" customHeight="1" x14ac:dyDescent="0.3">
      <c r="A38" s="7" t="s">
        <v>362</v>
      </c>
      <c r="B38" s="7"/>
      <c r="C38" s="9"/>
      <c r="D38" s="45"/>
      <c r="E38" s="45"/>
      <c r="F38" s="45"/>
      <c r="G38" s="45"/>
      <c r="H38" s="45"/>
      <c r="I38" s="45"/>
    </row>
    <row r="39" spans="1:9" s="13" customFormat="1" ht="45" hidden="1" customHeight="1" x14ac:dyDescent="0.3">
      <c r="A39" s="106" t="s">
        <v>20</v>
      </c>
      <c r="B39" s="106"/>
      <c r="C39" s="106"/>
      <c r="D39" s="107"/>
      <c r="E39" s="107"/>
      <c r="F39" s="107"/>
      <c r="G39" s="107"/>
      <c r="H39" s="107"/>
      <c r="I39" s="107"/>
    </row>
    <row r="40" spans="1:9" s="13" customFormat="1" ht="20.25" hidden="1" customHeight="1" x14ac:dyDescent="0.3">
      <c r="A40" s="106" t="s">
        <v>23</v>
      </c>
      <c r="B40" s="106"/>
      <c r="C40" s="106"/>
      <c r="D40" s="107"/>
      <c r="E40" s="107"/>
      <c r="F40" s="107"/>
      <c r="G40" s="107"/>
      <c r="H40" s="107"/>
      <c r="I40" s="107"/>
    </row>
    <row r="41" spans="1:9" s="13" customFormat="1" ht="18.75" customHeight="1" x14ac:dyDescent="0.3">
      <c r="A41" s="7" t="s">
        <v>393</v>
      </c>
      <c r="B41" s="8"/>
    </row>
    <row r="42" spans="1:9" s="13" customFormat="1" ht="30.6" customHeight="1" x14ac:dyDescent="0.3">
      <c r="A42" s="96" t="s">
        <v>394</v>
      </c>
      <c r="B42" s="96"/>
      <c r="C42" s="96"/>
      <c r="D42" s="97"/>
      <c r="E42" s="97"/>
      <c r="F42" s="97"/>
      <c r="G42" s="97"/>
      <c r="H42" s="97"/>
      <c r="I42" s="97"/>
    </row>
    <row r="43" spans="1:9" ht="15" customHeight="1" x14ac:dyDescent="0.3">
      <c r="A43" s="96" t="s">
        <v>395</v>
      </c>
      <c r="B43" s="96"/>
      <c r="C43" s="96"/>
      <c r="D43" s="97"/>
      <c r="E43" s="97"/>
      <c r="F43" s="97"/>
      <c r="G43" s="97"/>
      <c r="H43" s="97"/>
      <c r="I43" s="97"/>
    </row>
    <row r="44" spans="1:9" x14ac:dyDescent="0.3"/>
    <row r="45" spans="1:9" hidden="1" x14ac:dyDescent="0.3"/>
    <row r="46" spans="1:9" hidden="1" x14ac:dyDescent="0.3"/>
    <row r="47" spans="1:9" hidden="1" x14ac:dyDescent="0.3"/>
    <row r="48" spans="1:9"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x14ac:dyDescent="0.3"/>
  </sheetData>
  <sheetProtection algorithmName="SHA-512" hashValue="P88DRgfIMNHsCMumxhEzW0BEqYYLkYZL/Erj3HOHopZWpNtuQgEDIsN8CTVIeLkanagtBl2us7Qi6z1gtp1FDw==" saltValue="SgtnL2GTFYRMKRwxszvosA==" spinCount="100000" sheet="1" objects="1" scenarios="1"/>
  <mergeCells count="70">
    <mergeCell ref="A33:C33"/>
    <mergeCell ref="D33:I33"/>
    <mergeCell ref="A34:C34"/>
    <mergeCell ref="D34:I34"/>
    <mergeCell ref="A31:C31"/>
    <mergeCell ref="D31:I31"/>
    <mergeCell ref="A32:C32"/>
    <mergeCell ref="D32:I32"/>
    <mergeCell ref="A12:C12"/>
    <mergeCell ref="D12:I12"/>
    <mergeCell ref="A13:C13"/>
    <mergeCell ref="A9:C9"/>
    <mergeCell ref="D9:I9"/>
    <mergeCell ref="A10:C10"/>
    <mergeCell ref="D10:I10"/>
    <mergeCell ref="A11:C11"/>
    <mergeCell ref="D11:I11"/>
    <mergeCell ref="D13:I13"/>
    <mergeCell ref="A6:C6"/>
    <mergeCell ref="D6:I6"/>
    <mergeCell ref="A7:C7"/>
    <mergeCell ref="D7:I7"/>
    <mergeCell ref="A8:C8"/>
    <mergeCell ref="D8:I8"/>
    <mergeCell ref="A2:I2"/>
    <mergeCell ref="A3:I3"/>
    <mergeCell ref="A4:I4"/>
    <mergeCell ref="A5:C5"/>
    <mergeCell ref="D5:I5"/>
    <mergeCell ref="A14:C14"/>
    <mergeCell ref="D14:I14"/>
    <mergeCell ref="A15:C15"/>
    <mergeCell ref="D15:I15"/>
    <mergeCell ref="D19:I19"/>
    <mergeCell ref="A19:C19"/>
    <mergeCell ref="A16:C16"/>
    <mergeCell ref="D16:I16"/>
    <mergeCell ref="A17:C17"/>
    <mergeCell ref="D17:I17"/>
    <mergeCell ref="A18:C18"/>
    <mergeCell ref="D18:I18"/>
    <mergeCell ref="A21:C21"/>
    <mergeCell ref="D21:I21"/>
    <mergeCell ref="A30:C30"/>
    <mergeCell ref="D30:I30"/>
    <mergeCell ref="A29:C29"/>
    <mergeCell ref="D29:I29"/>
    <mergeCell ref="A22:C22"/>
    <mergeCell ref="D22:I22"/>
    <mergeCell ref="A23:C23"/>
    <mergeCell ref="D23:I23"/>
    <mergeCell ref="A24:C24"/>
    <mergeCell ref="D24:I24"/>
    <mergeCell ref="A25:C25"/>
    <mergeCell ref="D25:I25"/>
    <mergeCell ref="A28:C28"/>
    <mergeCell ref="D28:I28"/>
    <mergeCell ref="A43:C43"/>
    <mergeCell ref="D43:I43"/>
    <mergeCell ref="A42:C42"/>
    <mergeCell ref="D42:I42"/>
    <mergeCell ref="D35:I35"/>
    <mergeCell ref="D36:I36"/>
    <mergeCell ref="A36:C36"/>
    <mergeCell ref="A37:C37"/>
    <mergeCell ref="D37:I37"/>
    <mergeCell ref="A39:C39"/>
    <mergeCell ref="A40:C40"/>
    <mergeCell ref="D39:I39"/>
    <mergeCell ref="D40:I40"/>
  </mergeCells>
  <dataValidations xWindow="987" yWindow="793" count="31">
    <dataValidation type="list" allowBlank="1" showInputMessage="1" showErrorMessage="1" promptTitle="Legal Description" prompt="What month does your fiscal year end?" sqref="D29:I29">
      <formula1>"01,02,03,04,05,06,07,08,09,10,11,12"</formula1>
    </dataValidation>
    <dataValidation type="list" allowBlank="1" showInputMessage="1" showErrorMessage="1" promptTitle="Legal Description" prompt="Please select the day of the month that your fiscal year ends" sqref="D30:I30">
      <formula1>"01,02,03,04,05,06,07,08,09,10,11,12,13,14,15,16,17,18,19,20,21,22,23,24,25,26,27,28,29,30,31"</formula1>
    </dataValidation>
    <dataValidation type="textLength" operator="greaterThan" allowBlank="1" showInputMessage="1" showErrorMessage="1" errorTitle="Signature Authority Name Error" error="Please enter a Signature Authority first name" promptTitle="Contact Information" prompt="Enter Signature Authority First Name" sqref="D21:I21">
      <formula1>1</formula1>
    </dataValidation>
    <dataValidation allowBlank="1" showInputMessage="1" showErrorMessage="1" errorTitle="Signature Authority Error" error="Please enter a Signature Authority last name" promptTitle="Contact Information" prompt="Enter Signature Authority Last Name" sqref="D22:I22"/>
    <dataValidation allowBlank="1" showInputMessage="1" showErrorMessage="1" errorTitle="Signature Authority Title" error="Please enter a Signature Authority Title" promptTitle="Contact Information" prompt="Enter Signature Authority Title" sqref="D23:I23"/>
    <dataValidation type="list" allowBlank="1" showInputMessage="1" showErrorMessage="1" promptTitle="Legal Description" prompt="Select legal form of Applicant from the drop down menu" sqref="D28:I28">
      <formula1>"Unit of General Purpose Local Government,Private Nonprofit Organization, OTHER - INELIGIBLE APPLICANT"</formula1>
    </dataValidation>
    <dataValidation type="list" allowBlank="1" showInputMessage="1" showErrorMessage="1" promptTitle="Legal Description" prompt="Is Applicant an Victims Services Provider" sqref="D35:I35">
      <formula1>"Yes, No"</formula1>
    </dataValidation>
    <dataValidation type="list" allowBlank="1" showInputMessage="1" showErrorMessage="1" promptTitle="Legal Description" prompt="Does Applicant plan to serve foster youth with ESG funds?" sqref="D37:I37">
      <formula1>"Yes, No"</formula1>
    </dataValidation>
    <dataValidation type="list" allowBlank="1" showInputMessage="1" showErrorMessage="1" promptTitle="Legal Description" prompt="Is Applicant a Faith-Based Organization?" sqref="D36:I36">
      <formula1>"Yes, No"</formula1>
    </dataValidation>
    <dataValidation allowBlank="1" showInputMessage="1" showErrorMessage="1" promptTitle="Contact Information" prompt="Enter Physical Address City if different from mailing address city" sqref="D16:I16"/>
    <dataValidation allowBlank="1" showInputMessage="1" showErrorMessage="1" promptTitle="Contact Information" prompt="Enter physical addresss state if different from mailing address state" sqref="D17:I17"/>
    <dataValidation type="textLength" operator="equal" allowBlank="1" showInputMessage="1" showErrorMessage="1" errorTitle="Phone Number Error" error="Please enter a valid phone number" promptTitle="Contact Information" prompt="Enter Signature Authority Phone Number" sqref="D24:I24">
      <formula1>10</formula1>
    </dataValidation>
    <dataValidation type="textLength" operator="greaterThan" allowBlank="1" showInputMessage="1" showErrorMessage="1" errorTitle="Email Error" error="Please enter an email address" promptTitle="Contact Information" prompt="Enter Signature Authority Email" sqref="D25:I25">
      <formula1>1</formula1>
    </dataValidation>
    <dataValidation type="textLength" operator="greaterThan" allowBlank="1" showInputMessage="1" showErrorMessage="1" errorTitle="Legal Name Missing" error="Please enter your organization's name." promptTitle="Contact Information" prompt="Applicant Legal Name" sqref="D5:I5">
      <formula1>1</formula1>
    </dataValidation>
    <dataValidation type="textLength" operator="greaterThan" allowBlank="1" showInputMessage="1" showErrorMessage="1" errorTitle="Contact Name Error" error="Please enter a contact first name" promptTitle="Contact Information" prompt="Enter Applicant Contact First Name" sqref="D6:I6">
      <formula1>1</formula1>
    </dataValidation>
    <dataValidation allowBlank="1" showInputMessage="1" showErrorMessage="1" errorTitle="Contact Name Error" error="Please enter a contact last name" promptTitle="Contact Information" prompt="Enter Applicant Contact Last Name" sqref="D7:I7"/>
    <dataValidation type="textLength" operator="greaterThan" allowBlank="1" showInputMessage="1" showErrorMessage="1" errorTitle="Contact Error" error="Please enter a Contract Title" promptTitle="Contact Information" prompt="Enter Applicant Contact Title" sqref="D8:I8">
      <formula1>1</formula1>
    </dataValidation>
    <dataValidation type="textLength" operator="equal" allowBlank="1" showInputMessage="1" showErrorMessage="1" errorTitle="Contact Phone" error="Please enter a contact phone number" promptTitle="Contact Information" prompt="Enter Applicant Contact Phone" sqref="D9:I9">
      <formula1>10</formula1>
    </dataValidation>
    <dataValidation type="textLength" operator="greaterThan" allowBlank="1" showInputMessage="1" showErrorMessage="1" errorTitle="Contact Email" error="Please enter a contact email address" promptTitle="Contact Information" prompt="Enter Applicant Contact Email" sqref="D10:I10">
      <formula1>1</formula1>
    </dataValidation>
    <dataValidation type="textLength" operator="greaterThan" allowBlank="1" showInputMessage="1" showErrorMessage="1" errorTitle="Missing Address" error="Please enter a mailing address" promptTitle="Contact Information" prompt="Enter Mailing Address" sqref="D11:I11">
      <formula1>1</formula1>
    </dataValidation>
    <dataValidation type="textLength" operator="greaterThan" allowBlank="1" showInputMessage="1" showErrorMessage="1" errorTitle="City Error" error="Please enter a mailing address city" promptTitle="Contact Information" prompt="Enter Mailing Address City" sqref="D12:I12">
      <formula1>1</formula1>
    </dataValidation>
    <dataValidation type="textLength" operator="greaterThan" allowBlank="1" showInputMessage="1" showErrorMessage="1" errorTitle="Address Error" error="Please enter a mailing address state" promptTitle="Contact Information" prompt="Enter Mailing Address State" sqref="D13:I13">
      <formula1>1</formula1>
    </dataValidation>
    <dataValidation type="textLength" operator="greaterThan" allowBlank="1" showInputMessage="1" showErrorMessage="1" errorTitle="Address Error" error="Please enter a mailing zip code" promptTitle="Contact Information" prompt="Enter Mailing Address Zip Code" sqref="D14:I14">
      <formula1>1</formula1>
    </dataValidation>
    <dataValidation allowBlank="1" showInputMessage="1" showErrorMessage="1" promptTitle="Contact Information" prompt="Enter Physical Address if Different from Mailing Address" sqref="D15:I15"/>
    <dataValidation allowBlank="1" showInputMessage="1" showErrorMessage="1" promptTitle="Contact Information" prompt="Enter physical address zip if different from mailing address zip" sqref="D18:I18"/>
    <dataValidation allowBlank="1" showInputMessage="1" showErrorMessage="1" promptTitle="Contact Information" prompt="Enter Applicant Contact Website" sqref="D19:I19"/>
    <dataValidation type="list" allowBlank="1" showInputMessage="1" showErrorMessage="1" promptTitle="TECHNICAL ASSISTANCE SURVEY" prompt="If yes, who provided the technical assistance?" sqref="D40">
      <formula1>"TDHCA, CoC Lead, Other"</formula1>
    </dataValidation>
    <dataValidation allowBlank="1" promptTitle="Legal Description" prompt="Does Applicant plan to serve foster youth with ESG funds?" sqref="D38:I38"/>
    <dataValidation allowBlank="1" showInputMessage="1" showErrorMessage="1" promptTitle="Legal Description" prompt="Enter Applicant SAM expiration date" sqref="D34:I34"/>
    <dataValidation allowBlank="1" showInputMessage="1" showErrorMessage="1" promptTitle="Legal Description" prompt="Enter UEIN. Information and registration for a UEIN can be accessed at www.dnb.com." sqref="D31:I32"/>
    <dataValidation type="list" allowBlank="1" showInputMessage="1" showErrorMessage="1" promptTitle="Legal Description" prompt="Is the applicant registered with the System for Award Management (SAM)? _x000a_Information and registration for SAM can be accessed at www.sam.gov/portal/public/SAM" sqref="D33:I33">
      <formula1>"Yes, No"</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987" yWindow="793" count="3">
        <x14:dataValidation type="list" allowBlank="1" showInputMessage="1" showErrorMessage="1" promptTitle="Technical Assistance Survey" prompt="Has the Applicant received technical assistance for completing this Application or for the Activity for which this Application is being made?">
          <x14:formula1>
            <xm:f>'HIDE VLOOKUP TABLES'!$G$1:$G$2</xm:f>
          </x14:formula1>
          <xm:sqref>D39</xm:sqref>
        </x14:dataValidation>
        <x14:dataValidation type="list" allowBlank="1" showInputMessage="1" showErrorMessage="1" promptTitle="Paid staff" prompt="Select yes or no from the drop down menu">
          <x14:formula1>
            <xm:f>'HIDE VLOOKUP TABLES'!$G$1:$G$2</xm:f>
          </x14:formula1>
          <xm:sqref>D43:I43</xm:sqref>
        </x14:dataValidation>
        <x14:dataValidation type="list" allowBlank="1" showInputMessage="1" showErrorMessage="1" promptTitle="Nonprofit for two years" prompt="Select yes or no from the drop down menu">
          <x14:formula1>
            <xm:f>'HIDE VLOOKUP TABLES'!$G$1:$G$2</xm:f>
          </x14:formula1>
          <xm:sqref>D42:I42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92"/>
  <sheetViews>
    <sheetView workbookViewId="0">
      <selection activeCell="B6" sqref="B6"/>
    </sheetView>
  </sheetViews>
  <sheetFormatPr defaultColWidth="0" defaultRowHeight="14.4" zeroHeight="1" x14ac:dyDescent="0.3"/>
  <cols>
    <col min="1" max="1" width="49.5546875" customWidth="1"/>
    <col min="2" max="2" width="16.33203125" bestFit="1" customWidth="1"/>
    <col min="3" max="3" width="5.88671875" customWidth="1"/>
    <col min="4" max="4" width="19.5546875" hidden="1" customWidth="1"/>
    <col min="5" max="6" width="9.109375" hidden="1" customWidth="1"/>
    <col min="7" max="7" width="5.6640625" hidden="1" customWidth="1"/>
    <col min="8" max="8" width="20.33203125" hidden="1" customWidth="1"/>
    <col min="9" max="10" width="5.88671875" hidden="1" customWidth="1"/>
  </cols>
  <sheetData>
    <row r="1" spans="1:10" s="13" customFormat="1" ht="15.6" x14ac:dyDescent="0.3">
      <c r="A1" s="122" t="s">
        <v>480</v>
      </c>
      <c r="B1" s="122"/>
      <c r="C1" s="122"/>
      <c r="D1" s="122"/>
      <c r="E1" s="33"/>
    </row>
    <row r="2" spans="1:10" s="34" customFormat="1" ht="15.6" x14ac:dyDescent="0.3">
      <c r="A2" s="14" t="s">
        <v>25</v>
      </c>
      <c r="B2" s="10"/>
      <c r="C2" s="10"/>
      <c r="D2" s="10"/>
      <c r="E2" s="40"/>
    </row>
    <row r="3" spans="1:10" s="13" customFormat="1" ht="66.75" customHeight="1" x14ac:dyDescent="0.3">
      <c r="A3" s="129" t="s">
        <v>487</v>
      </c>
      <c r="B3" s="130"/>
      <c r="C3" s="130"/>
      <c r="D3" s="130"/>
      <c r="E3" s="33"/>
      <c r="H3" s="35"/>
      <c r="I3" s="36"/>
      <c r="J3" s="37"/>
    </row>
    <row r="4" spans="1:10" s="13" customFormat="1" ht="15" thickBot="1" x14ac:dyDescent="0.35">
      <c r="A4"/>
      <c r="B4"/>
      <c r="C4"/>
      <c r="D4"/>
      <c r="E4" s="33"/>
      <c r="H4" s="38"/>
      <c r="I4" s="36"/>
      <c r="J4" s="37"/>
    </row>
    <row r="5" spans="1:10" s="13" customFormat="1" x14ac:dyDescent="0.3">
      <c r="A5" s="47" t="s">
        <v>368</v>
      </c>
      <c r="B5" s="48" t="s">
        <v>369</v>
      </c>
      <c r="C5"/>
      <c r="D5"/>
      <c r="E5" s="33"/>
      <c r="H5" s="33"/>
      <c r="I5" s="36"/>
      <c r="J5" s="36"/>
    </row>
    <row r="6" spans="1:10" s="13" customFormat="1" x14ac:dyDescent="0.3">
      <c r="A6" s="49" t="s">
        <v>370</v>
      </c>
      <c r="B6" s="50">
        <v>0</v>
      </c>
      <c r="C6"/>
      <c r="D6"/>
      <c r="E6" s="33"/>
      <c r="H6" s="40" t="s">
        <v>351</v>
      </c>
    </row>
    <row r="7" spans="1:10" s="13" customFormat="1" x14ac:dyDescent="0.3">
      <c r="A7" s="49" t="s">
        <v>371</v>
      </c>
      <c r="B7" s="50">
        <v>0</v>
      </c>
      <c r="C7"/>
      <c r="D7"/>
      <c r="E7" s="33"/>
      <c r="H7" s="40" t="s">
        <v>352</v>
      </c>
    </row>
    <row r="8" spans="1:10" s="13" customFormat="1" x14ac:dyDescent="0.3">
      <c r="A8" s="51" t="s">
        <v>372</v>
      </c>
      <c r="B8" s="52">
        <f>SUM(B9:B12)</f>
        <v>0</v>
      </c>
      <c r="C8"/>
      <c r="D8"/>
      <c r="E8" s="33"/>
      <c r="H8" s="40" t="s">
        <v>367</v>
      </c>
    </row>
    <row r="9" spans="1:10" s="13" customFormat="1" x14ac:dyDescent="0.3">
      <c r="A9" s="53" t="s">
        <v>373</v>
      </c>
      <c r="B9" s="50">
        <v>0</v>
      </c>
      <c r="C9"/>
      <c r="D9"/>
      <c r="E9" s="33"/>
    </row>
    <row r="10" spans="1:10" s="13" customFormat="1" x14ac:dyDescent="0.3">
      <c r="A10" s="53" t="s">
        <v>374</v>
      </c>
      <c r="B10" s="50">
        <v>0</v>
      </c>
      <c r="C10"/>
      <c r="D10"/>
      <c r="E10" s="33"/>
    </row>
    <row r="11" spans="1:10" s="13" customFormat="1" x14ac:dyDescent="0.3">
      <c r="A11" s="54" t="s">
        <v>375</v>
      </c>
      <c r="B11" s="50">
        <v>0</v>
      </c>
      <c r="C11"/>
      <c r="D11"/>
      <c r="E11" s="33"/>
    </row>
    <row r="12" spans="1:10" s="13" customFormat="1" x14ac:dyDescent="0.3">
      <c r="A12" s="54" t="s">
        <v>376</v>
      </c>
      <c r="B12" s="50">
        <v>0</v>
      </c>
      <c r="C12"/>
      <c r="D12"/>
      <c r="E12" s="33"/>
    </row>
    <row r="13" spans="1:10" s="13" customFormat="1" x14ac:dyDescent="0.3">
      <c r="A13" s="51" t="s">
        <v>377</v>
      </c>
      <c r="B13" s="52">
        <f>SUM(B14:B17)</f>
        <v>0</v>
      </c>
      <c r="C13"/>
      <c r="D13"/>
      <c r="E13" s="33"/>
    </row>
    <row r="14" spans="1:10" s="13" customFormat="1" x14ac:dyDescent="0.3">
      <c r="A14" s="53" t="s">
        <v>378</v>
      </c>
      <c r="B14" s="50">
        <v>0</v>
      </c>
      <c r="C14"/>
      <c r="D14"/>
      <c r="E14" s="33"/>
    </row>
    <row r="15" spans="1:10" s="1" customFormat="1" x14ac:dyDescent="0.3">
      <c r="A15" s="53" t="s">
        <v>379</v>
      </c>
      <c r="B15" s="50">
        <v>0</v>
      </c>
      <c r="C15"/>
      <c r="D15"/>
      <c r="E15" s="39"/>
    </row>
    <row r="16" spans="1:10" s="1" customFormat="1" x14ac:dyDescent="0.3">
      <c r="A16" s="54" t="s">
        <v>380</v>
      </c>
      <c r="B16" s="50">
        <v>0</v>
      </c>
      <c r="C16"/>
      <c r="D16"/>
      <c r="E16" s="39"/>
    </row>
    <row r="17" spans="1:7" s="39" customFormat="1" x14ac:dyDescent="0.3">
      <c r="A17" s="54" t="s">
        <v>381</v>
      </c>
      <c r="B17" s="50">
        <v>0</v>
      </c>
      <c r="C17"/>
      <c r="D17"/>
      <c r="F17" s="1"/>
      <c r="G17" s="1"/>
    </row>
    <row r="18" spans="1:7" s="39" customFormat="1" x14ac:dyDescent="0.3">
      <c r="A18" s="51" t="s">
        <v>382</v>
      </c>
      <c r="B18" s="52">
        <f>SUM(B19:B24)</f>
        <v>0</v>
      </c>
      <c r="C18"/>
      <c r="D18"/>
      <c r="F18" s="1"/>
      <c r="G18" s="1"/>
    </row>
    <row r="19" spans="1:7" x14ac:dyDescent="0.3">
      <c r="A19" s="54" t="s">
        <v>383</v>
      </c>
      <c r="B19" s="50">
        <v>0</v>
      </c>
    </row>
    <row r="20" spans="1:7" x14ac:dyDescent="0.3">
      <c r="A20" s="54" t="s">
        <v>384</v>
      </c>
      <c r="B20" s="50">
        <v>0</v>
      </c>
    </row>
    <row r="21" spans="1:7" x14ac:dyDescent="0.3">
      <c r="A21" s="54" t="s">
        <v>385</v>
      </c>
      <c r="B21" s="50">
        <v>0</v>
      </c>
    </row>
    <row r="22" spans="1:7" x14ac:dyDescent="0.3">
      <c r="A22" s="54" t="s">
        <v>482</v>
      </c>
      <c r="B22" s="50">
        <v>0</v>
      </c>
    </row>
    <row r="23" spans="1:7" x14ac:dyDescent="0.3">
      <c r="A23" s="54" t="s">
        <v>386</v>
      </c>
      <c r="B23" s="50">
        <v>0</v>
      </c>
    </row>
    <row r="24" spans="1:7" x14ac:dyDescent="0.3">
      <c r="A24" s="54" t="s">
        <v>387</v>
      </c>
      <c r="B24" s="50">
        <v>0</v>
      </c>
    </row>
    <row r="25" spans="1:7" s="12" customFormat="1" x14ac:dyDescent="0.3">
      <c r="A25" s="49" t="s">
        <v>354</v>
      </c>
      <c r="B25" s="50">
        <v>0</v>
      </c>
      <c r="C25"/>
      <c r="D25"/>
    </row>
    <row r="26" spans="1:7" s="12" customFormat="1" ht="15" thickBot="1" x14ac:dyDescent="0.35">
      <c r="A26" s="55" t="s">
        <v>388</v>
      </c>
      <c r="B26" s="56">
        <f>B6+B7+B8+B13+B18+B25</f>
        <v>0</v>
      </c>
      <c r="C26"/>
      <c r="D26"/>
    </row>
    <row r="27" spans="1:7" s="12" customFormat="1" x14ac:dyDescent="0.3">
      <c r="A27" s="57"/>
      <c r="B27" s="58"/>
      <c r="C27"/>
      <c r="D27"/>
    </row>
    <row r="28" spans="1:7" x14ac:dyDescent="0.3">
      <c r="A28" s="59" t="s">
        <v>389</v>
      </c>
      <c r="B28" s="60"/>
    </row>
    <row r="29" spans="1:7" ht="48" customHeight="1" x14ac:dyDescent="0.3">
      <c r="A29" s="131" t="s">
        <v>479</v>
      </c>
      <c r="B29" s="131"/>
    </row>
    <row r="30" spans="1:7" x14ac:dyDescent="0.3">
      <c r="A30" s="59" t="s">
        <v>390</v>
      </c>
      <c r="B30" s="95">
        <f>B8+B13+B18+B25</f>
        <v>0</v>
      </c>
    </row>
    <row r="31" spans="1:7" ht="28.8" x14ac:dyDescent="0.3">
      <c r="A31" s="59" t="s">
        <v>391</v>
      </c>
      <c r="B31" s="95">
        <f>B30*0.05</f>
        <v>0</v>
      </c>
    </row>
    <row r="32" spans="1:7"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sheetData>
  <sheetProtection algorithmName="SHA-512" hashValue="j3A5BwwitFOxniFC2f81mxY22U20QD7h2R0LHaZ0rQeSNYDFISlpPheFsSwMg7KCJKhPEa4goED07kknTcR+VQ==" saltValue="wpNvYnc/v2uOJ4nEHWfs+A==" spinCount="100000" sheet="1" objects="1" scenarios="1"/>
  <mergeCells count="3">
    <mergeCell ref="A1:D1"/>
    <mergeCell ref="A3:D3"/>
    <mergeCell ref="A29:B29"/>
  </mergeCells>
  <dataValidations xWindow="683" yWindow="465" count="28">
    <dataValidation allowBlank="1" showInputMessage="1" showErrorMessage="1" promptTitle="Requested Project Hard Costs" prompt="Enter the amount of Hard Costs you request"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dataValidation allowBlank="1" showInputMessage="1" showErrorMessage="1" promptTitle="Other Federal Funds Committed." prompt="Enter the contribution amount of other funds that are “federal” in nature, such as CDBG, USDA-Rural Development, HUD Housing Counseling, etc." sqref="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ataValidation allowBlank="1" showInputMessage="1" showErrorMessage="1" promptTitle="Non-Federal Sourced State Funds" prompt="Enter the contribution amount of other funds that are “state” in nature, such as Housing Trust Fund." sqref="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ataValidation allowBlank="1" showInputMessage="1" showErrorMessage="1" promptTitle="Total Project Funds Requested" prompt="Total of Project Hard Costs and Project Soft Costs" sqref="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ataValidation allowBlank="1" showInputMessage="1" showErrorMessage="1" promptTitle="Requested Project Soft Costs" prompt="Enter the amount of Project Soft Costs you request"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7">
      <formula1>#REF!</formula1>
    </dataValidation>
    <dataValidation type="list" allowBlank="1" showInputMessage="1" showErrorMessage="1" sqref="B28">
      <formula1>"Yes, No"</formula1>
    </dataValidation>
    <dataValidation type="whole" allowBlank="1" showInputMessage="1" showErrorMessage="1" errorTitle="Whole dollars only" error="Do not enter cents" promptTitle="Emergency Shelter URA" prompt="Budgeted amount for Emergency Shelter Uniform Relocation Assistance" sqref="B24">
      <formula1>0</formula1>
      <formula2>3000000</formula2>
    </dataValidation>
    <dataValidation type="whole" allowBlank="1" showInputMessage="1" showErrorMessage="1" errorTitle="Whole dollars only" error="Do not enter cents" promptTitle="HP TBRA" prompt="Budgeted amount for Homeless Prevention Tenant-Based Rental Assistance" sqref="B12">
      <formula1>0</formula1>
      <formula2>3000000</formula2>
    </dataValidation>
    <dataValidation type="whole" allowBlank="1" showInputMessage="1" showErrorMessage="1" errorTitle="Whole dollars only" error="Do not enter cents" promptTitle="HP Services" prompt="Budgeted amount for Homeless Prevention Services" sqref="B11">
      <formula1>0</formula1>
      <formula2>3000000</formula2>
    </dataValidation>
    <dataValidation type="whole" allowBlank="1" showInputMessage="1" showErrorMessage="1" errorTitle="Whole dollars only" error="Do not enter cents" promptTitle="HP Project based rental assist." prompt="Budgeted amount for Homeless Prevention Project-Based Rental Assistance" sqref="B10">
      <formula1>0</formula1>
      <formula2>3000000</formula2>
    </dataValidation>
    <dataValidation type="whole" allowBlank="1" showInputMessage="1" showErrorMessage="1" errorTitle="Whole dollars only" error="Do not enter cents" promptTitle="HP Financial Assistance" prompt="Budgeted amount for Homeless Prevention Financial Assistance" sqref="B9">
      <formula1>0</formula1>
      <formula2>3000000</formula2>
    </dataValidation>
    <dataValidation type="whole" errorStyle="information" allowBlank="1" showInputMessage="1" showErrorMessage="1" errorTitle="Whole numbers only" error="Do not enter cents" promptTitle="Administration budget" prompt="Budget for administration" sqref="B6">
      <formula1>0</formula1>
      <formula2>3000000</formula2>
    </dataValidation>
    <dataValidation type="whole" allowBlank="1" showInputMessage="1" showErrorMessage="1" errorTitle="Whole dollars only" error="Do not enter cents" promptTitle="HMIS Budget" prompt="Budgeted amount for HMIS" sqref="B7">
      <formula1>0</formula1>
      <formula2>3000000</formula2>
    </dataValidation>
    <dataValidation type="whole" allowBlank="1" showInputMessage="1" showErrorMessage="1" errorTitle="Whole dollars only" error="Do not enter cents" promptTitle="RR TBRA" prompt="Budgeted amount for Rapid Re-housing Tenant-Based Rental Assistance" sqref="B17">
      <formula1>0</formula1>
      <formula2>3000000</formula2>
    </dataValidation>
    <dataValidation type="whole" allowBlank="1" showInputMessage="1" showErrorMessage="1" errorTitle="Whole dollars only" error="Do not enter cents" promptTitle="RR Services" prompt="Budgeted amount for Rapid Re-housing Services" sqref="B16">
      <formula1>0</formula1>
      <formula2>3000000</formula2>
    </dataValidation>
    <dataValidation type="whole" allowBlank="1" showInputMessage="1" showErrorMessage="1" errorTitle="Whole dollars only" error="Do not enter cents" promptTitle="RR PBRA" prompt="Budgeted amount for Rapid Re-housing Project-Based Rental Assistance" sqref="B15">
      <formula1>0</formula1>
      <formula2>3000000</formula2>
    </dataValidation>
    <dataValidation type="whole" allowBlank="1" showInputMessage="1" showErrorMessage="1" errorTitle="Whole dollars only" error="Do not enter cents" promptTitle="RR Financial" prompt="Budgeted amount for Rapid Re-housing Financial Assistance" sqref="B14">
      <formula1>0</formula1>
      <formula2>3000000</formula2>
    </dataValidation>
    <dataValidation type="whole" allowBlank="1" showInputMessage="1" showErrorMessage="1" errorTitle="Whole dollars only" error="Do not enter cents" promptTitle="Street Outreach" prompt="Budgeted amount for Street Outreach" sqref="B25">
      <formula1>0</formula1>
      <formula2>3000000</formula2>
    </dataValidation>
    <dataValidation type="whole" allowBlank="1" showInputMessage="1" showErrorMessage="1" errorTitle="Whole dollars only" error="Do not enter cents" promptTitle="Emergency Shelter Conversion" prompt="Budgeted amount for Emergency Shelter Conversion" sqref="B19">
      <formula1>0</formula1>
      <formula2>3000000</formula2>
    </dataValidation>
    <dataValidation type="whole" allowBlank="1" showInputMessage="1" showErrorMessage="1" errorTitle="Whole dollars only" error="Do not enter cents" promptTitle="Emergency Shelter Major Rehab." prompt="Budgeted amount for Emergency Shelter Major Rehabilitation." sqref="B21">
      <formula1>0</formula1>
      <formula2>3000000</formula2>
    </dataValidation>
    <dataValidation type="whole" allowBlank="1" showInputMessage="1" showErrorMessage="1" errorTitle="Whole dollars only" error="Do not enter cents" promptTitle="Emergency Shelter - Renovation" prompt="Budgeted amount for Emergency Shelter Renovation" sqref="B23">
      <formula1>0</formula1>
      <formula2>3000000</formula2>
    </dataValidation>
    <dataValidation type="whole" allowBlank="1" showInputMessage="1" showErrorMessage="1" errorTitle="Whole dollars only" error="Do not enter cents" promptTitle="Emergency Shelter - Operations" prompt="Budgeted amount for Emergency Shelter Operations" sqref="B22">
      <formula1>0</formula1>
      <formula2>3000000</formula2>
    </dataValidation>
    <dataValidation type="whole" allowBlank="1" showInputMessage="1" showErrorMessage="1" errorTitle="Whole dollars only" error="Do not enter cents" promptTitle="Shelter - Essential Services" prompt="Budgeted amount for Emergency Shelter Essential Services" sqref="B20">
      <formula1>0</formula1>
      <formula2>3000000</formula2>
    </dataValidation>
    <dataValidation allowBlank="1" showInputMessage="1" showErrorMessage="1" prompt="Auto-calculated total budget" sqref="B26"/>
    <dataValidation allowBlank="1" showInputMessage="1" showErrorMessage="1" promptTitle="Rapid Re-housing budget" prompt="Auto-calculated budget for Rapid Re-housing." sqref="B13"/>
    <dataValidation allowBlank="1" showInputMessage="1" showErrorMessage="1" promptTitle="Homeless Prevention" prompt="Auto-calculated budget for Homeless Prevention" sqref="B8"/>
    <dataValidation allowBlank="1" showInputMessage="1" showErrorMessage="1" promptTitle="Emergency Shelter Budget" prompt="Auto-calculated budget for Emergency Shelter" sqref="B18"/>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7"/>
  <sheetViews>
    <sheetView workbookViewId="0">
      <selection activeCell="B9" sqref="B9"/>
    </sheetView>
  </sheetViews>
  <sheetFormatPr defaultColWidth="0" defaultRowHeight="15" customHeight="1" zeroHeight="1" x14ac:dyDescent="0.3"/>
  <cols>
    <col min="1" max="1" width="24.44140625" style="12" customWidth="1"/>
    <col min="2" max="2" width="22.44140625" style="12" customWidth="1"/>
    <col min="3" max="3" width="17" style="12" customWidth="1"/>
    <col min="4" max="4" width="19.5546875" style="12" customWidth="1"/>
    <col min="5" max="5" width="9.109375" style="12" customWidth="1"/>
    <col min="6" max="6" width="9.109375" style="12" hidden="1" customWidth="1"/>
    <col min="7" max="7" width="5.6640625" style="12" hidden="1" customWidth="1"/>
    <col min="8" max="8" width="20.33203125" style="12" hidden="1" customWidth="1"/>
    <col min="9" max="9" width="9.6640625" style="12" hidden="1" customWidth="1"/>
    <col min="10" max="10" width="11" style="12" hidden="1" customWidth="1"/>
    <col min="11" max="16384" width="9.109375" style="12" hidden="1"/>
  </cols>
  <sheetData>
    <row r="1" spans="1:10" s="13" customFormat="1" ht="15.6" x14ac:dyDescent="0.3">
      <c r="A1" s="122" t="s">
        <v>401</v>
      </c>
      <c r="B1" s="122"/>
      <c r="C1" s="122"/>
      <c r="D1" s="122"/>
      <c r="E1" s="33"/>
    </row>
    <row r="2" spans="1:10" s="34" customFormat="1" ht="15.6" x14ac:dyDescent="0.3">
      <c r="A2" s="14" t="s">
        <v>25</v>
      </c>
      <c r="B2" s="10"/>
      <c r="C2" s="10"/>
      <c r="D2" s="10"/>
      <c r="E2" s="40"/>
    </row>
    <row r="3" spans="1:10" s="13" customFormat="1" ht="14.4" x14ac:dyDescent="0.3">
      <c r="A3" s="68" t="s">
        <v>402</v>
      </c>
      <c r="B3" s="134"/>
      <c r="C3" s="135"/>
      <c r="D3" s="69"/>
      <c r="E3" s="15"/>
      <c r="F3" s="15"/>
      <c r="G3" s="15"/>
      <c r="H3" s="87" t="s">
        <v>403</v>
      </c>
      <c r="I3" s="87" t="s">
        <v>404</v>
      </c>
      <c r="J3" s="88" t="s">
        <v>405</v>
      </c>
    </row>
    <row r="4" spans="1:10" s="13" customFormat="1" ht="14.4" x14ac:dyDescent="0.3">
      <c r="A4" s="68" t="s">
        <v>406</v>
      </c>
      <c r="B4" s="70" t="e">
        <f>VLOOKUP(B3,'HIDE VLOOKUP TABLES'!A2:B12,2)</f>
        <v>#N/A</v>
      </c>
      <c r="C4" s="71"/>
      <c r="D4" s="72"/>
      <c r="E4" s="15"/>
      <c r="F4" s="15"/>
      <c r="G4" s="15"/>
      <c r="H4" s="87" t="s">
        <v>354</v>
      </c>
      <c r="I4" s="94">
        <f>A9*0.12</f>
        <v>0</v>
      </c>
      <c r="J4" s="89">
        <f>A9*0.03</f>
        <v>0</v>
      </c>
    </row>
    <row r="5" spans="1:10" s="13" customFormat="1" ht="70.5" customHeight="1" x14ac:dyDescent="0.3">
      <c r="A5" s="129" t="s">
        <v>407</v>
      </c>
      <c r="B5" s="130"/>
      <c r="C5" s="130"/>
      <c r="D5" s="130"/>
      <c r="E5" s="33"/>
      <c r="H5" s="88" t="s">
        <v>484</v>
      </c>
      <c r="I5" s="89">
        <f>A11*0.12</f>
        <v>0</v>
      </c>
      <c r="J5" s="89">
        <f>C11*0.03</f>
        <v>0</v>
      </c>
    </row>
    <row r="6" spans="1:10" s="13" customFormat="1" ht="14.4" x14ac:dyDescent="0.3">
      <c r="A6" s="136" t="s">
        <v>408</v>
      </c>
      <c r="B6" s="137"/>
      <c r="C6" s="137"/>
      <c r="D6" s="137"/>
      <c r="E6" s="33"/>
      <c r="H6" s="88" t="s">
        <v>485</v>
      </c>
      <c r="I6" s="89">
        <f>A13*0.12</f>
        <v>0</v>
      </c>
      <c r="J6" s="89">
        <f>A13*0.03</f>
        <v>0</v>
      </c>
    </row>
    <row r="7" spans="1:10" s="13" customFormat="1" ht="39.75" customHeight="1" x14ac:dyDescent="0.3">
      <c r="A7" s="138" t="s">
        <v>432</v>
      </c>
      <c r="B7" s="139"/>
      <c r="C7" s="139"/>
      <c r="D7" s="139"/>
      <c r="E7" s="33"/>
      <c r="H7" s="88" t="s">
        <v>486</v>
      </c>
      <c r="I7" s="89">
        <f>A15*0.12</f>
        <v>0</v>
      </c>
      <c r="J7" s="89">
        <f>A15*0.03</f>
        <v>0</v>
      </c>
    </row>
    <row r="8" spans="1:10" s="13" customFormat="1" ht="28.8" x14ac:dyDescent="0.3">
      <c r="A8" s="67" t="s">
        <v>409</v>
      </c>
      <c r="B8" s="67" t="s">
        <v>410</v>
      </c>
      <c r="C8" s="73" t="s">
        <v>411</v>
      </c>
      <c r="D8" s="67" t="s">
        <v>412</v>
      </c>
      <c r="E8" s="33"/>
      <c r="H8" s="40" t="s">
        <v>351</v>
      </c>
    </row>
    <row r="9" spans="1:10" s="13" customFormat="1" ht="14.4" x14ac:dyDescent="0.3">
      <c r="A9" s="74">
        <v>0</v>
      </c>
      <c r="B9" s="74">
        <v>0</v>
      </c>
      <c r="C9" s="74">
        <v>0</v>
      </c>
      <c r="D9" s="75">
        <f>SUM(A9:C9)</f>
        <v>0</v>
      </c>
      <c r="E9" s="33"/>
      <c r="H9" s="40" t="s">
        <v>352</v>
      </c>
    </row>
    <row r="10" spans="1:10" s="13" customFormat="1" ht="28.8" x14ac:dyDescent="0.3">
      <c r="A10" s="67" t="s">
        <v>413</v>
      </c>
      <c r="B10" s="67" t="s">
        <v>414</v>
      </c>
      <c r="C10" s="73" t="s">
        <v>415</v>
      </c>
      <c r="D10" s="67" t="s">
        <v>416</v>
      </c>
      <c r="E10" s="33"/>
      <c r="H10" s="40" t="s">
        <v>367</v>
      </c>
    </row>
    <row r="11" spans="1:10" s="13" customFormat="1" ht="14.4" x14ac:dyDescent="0.3">
      <c r="A11" s="74">
        <v>0</v>
      </c>
      <c r="B11" s="74">
        <v>0</v>
      </c>
      <c r="C11" s="74">
        <v>0</v>
      </c>
      <c r="D11" s="75">
        <f>SUM(A11:C11)</f>
        <v>0</v>
      </c>
      <c r="E11" s="33"/>
    </row>
    <row r="12" spans="1:10" s="13" customFormat="1" ht="28.8" x14ac:dyDescent="0.3">
      <c r="A12" s="67" t="s">
        <v>417</v>
      </c>
      <c r="B12" s="67" t="s">
        <v>418</v>
      </c>
      <c r="C12" s="73" t="s">
        <v>419</v>
      </c>
      <c r="D12" s="67" t="s">
        <v>420</v>
      </c>
      <c r="E12" s="33"/>
    </row>
    <row r="13" spans="1:10" s="13" customFormat="1" ht="14.4" x14ac:dyDescent="0.3">
      <c r="A13" s="74">
        <v>0</v>
      </c>
      <c r="B13" s="74">
        <v>0</v>
      </c>
      <c r="C13" s="74">
        <v>0</v>
      </c>
      <c r="D13" s="75">
        <f>SUM(A13:C13)</f>
        <v>0</v>
      </c>
      <c r="E13" s="33"/>
    </row>
    <row r="14" spans="1:10" s="13" customFormat="1" ht="43.2" x14ac:dyDescent="0.3">
      <c r="A14" s="67" t="s">
        <v>421</v>
      </c>
      <c r="B14" s="67" t="s">
        <v>422</v>
      </c>
      <c r="C14" s="73" t="s">
        <v>423</v>
      </c>
      <c r="D14" s="67" t="s">
        <v>424</v>
      </c>
      <c r="E14" s="33"/>
    </row>
    <row r="15" spans="1:10" s="13" customFormat="1" ht="14.4" x14ac:dyDescent="0.3">
      <c r="A15" s="74">
        <v>0</v>
      </c>
      <c r="B15" s="74">
        <v>0</v>
      </c>
      <c r="C15" s="74">
        <v>0</v>
      </c>
      <c r="D15" s="75">
        <f>SUM(A15:C15)</f>
        <v>0</v>
      </c>
      <c r="E15" s="33"/>
    </row>
    <row r="16" spans="1:10" s="13" customFormat="1" ht="28.8" x14ac:dyDescent="0.3">
      <c r="A16" s="76"/>
      <c r="B16" s="76"/>
      <c r="C16" s="77" t="s">
        <v>425</v>
      </c>
      <c r="D16" s="78">
        <f>SUM(D9+D11+D13+D15)</f>
        <v>0</v>
      </c>
      <c r="E16" s="33"/>
    </row>
    <row r="17" spans="1:7" s="1" customFormat="1" ht="14.4" x14ac:dyDescent="0.3">
      <c r="A17" s="132" t="s">
        <v>483</v>
      </c>
      <c r="B17" s="133"/>
      <c r="C17" s="133"/>
      <c r="D17" s="79">
        <f>SUM(A9,A11,A13,A15)</f>
        <v>0</v>
      </c>
      <c r="E17" s="39"/>
    </row>
    <row r="18" spans="1:7" s="1" customFormat="1" ht="14.4" x14ac:dyDescent="0.3">
      <c r="A18" s="132" t="s">
        <v>426</v>
      </c>
      <c r="B18" s="133"/>
      <c r="C18" s="133"/>
      <c r="D18" s="79">
        <f>SUM(B9,B11,B13,B15)</f>
        <v>0</v>
      </c>
      <c r="E18" s="39"/>
    </row>
    <row r="19" spans="1:7" s="39" customFormat="1" ht="14.4" x14ac:dyDescent="0.3">
      <c r="A19" s="132" t="s">
        <v>427</v>
      </c>
      <c r="B19" s="133"/>
      <c r="C19" s="133"/>
      <c r="D19" s="79">
        <f>SUM(C9,C11,C13,C15)</f>
        <v>0</v>
      </c>
      <c r="F19" s="1"/>
      <c r="G19" s="1"/>
    </row>
    <row r="20" spans="1:7" s="39" customFormat="1" ht="15" customHeight="1" x14ac:dyDescent="0.3">
      <c r="A20" s="80">
        <f>SUM(A9*0.04)</f>
        <v>0</v>
      </c>
      <c r="B20" s="141" t="s">
        <v>428</v>
      </c>
      <c r="C20" s="133"/>
      <c r="D20" s="81" t="e">
        <f>IF(D17="","",IF(AND(D17&gt;=50000,D17&lt;=B4),"Yes","No. Modify funding request."))</f>
        <v>#N/A</v>
      </c>
      <c r="F20" s="1"/>
      <c r="G20" s="1"/>
    </row>
    <row r="21" spans="1:7" ht="14.4" x14ac:dyDescent="0.3"/>
    <row r="22" spans="1:7" ht="14.4" x14ac:dyDescent="0.3">
      <c r="A22" s="82" t="s">
        <v>429</v>
      </c>
    </row>
    <row r="23" spans="1:7" ht="14.4" x14ac:dyDescent="0.3">
      <c r="A23" s="142" t="s">
        <v>430</v>
      </c>
      <c r="B23" s="142"/>
      <c r="C23" s="142"/>
      <c r="D23" s="83"/>
    </row>
    <row r="24" spans="1:7" ht="24" customHeight="1" x14ac:dyDescent="0.3">
      <c r="A24" s="142" t="str">
        <f>IF(D23="Yes","What percentage is your Indirect Cost Rate?", " ")</f>
        <v xml:space="preserve"> </v>
      </c>
      <c r="B24" s="142"/>
      <c r="C24" s="142"/>
      <c r="D24" s="84">
        <v>0</v>
      </c>
    </row>
    <row r="25" spans="1:7" ht="33.75" customHeight="1" x14ac:dyDescent="0.3">
      <c r="A25" s="142" t="str">
        <f>IF(D23="","",IF(D24&gt;10%,"Submit the approval from your cognizant federal agency behind this tab.","Is your Indirect Cost Rate the de minimis percentage? The de minimus rate is only eligible to be taken if Indirect Cost Rate is 10% or below."))</f>
        <v/>
      </c>
      <c r="B25" s="142"/>
      <c r="C25" s="142"/>
      <c r="D25" s="83"/>
    </row>
    <row r="26" spans="1:7" ht="14.4" x14ac:dyDescent="0.3"/>
    <row r="27" spans="1:7" ht="14.4" x14ac:dyDescent="0.3">
      <c r="A27" s="82" t="s">
        <v>431</v>
      </c>
    </row>
    <row r="28" spans="1:7" ht="44.25" customHeight="1" x14ac:dyDescent="0.3">
      <c r="A28" s="140" t="str">
        <f>IF(D17=0,"",IF(D17&lt;=57500,"Applicant is eligible to request a Match waiver of up to $57,500.  Select 'Yes' to request a Match waiver. Waivers will be granted to only the highest scoring eligible Applications.","Because the amount of funds requested exceeds $57,500, Applicant is not eligble to request a Match waiver. Stop and continue to Section D.'"))</f>
        <v/>
      </c>
      <c r="B28" s="140"/>
      <c r="C28" s="140"/>
      <c r="D28" s="83"/>
    </row>
    <row r="29" spans="1:7" ht="23.25" customHeight="1" x14ac:dyDescent="0.3">
      <c r="A29" s="140" t="str">
        <f>IF(AND(D17&lt;=57,500,D28="Yes"),"Amount of Match waiver requested.  Not to exceed $57,500.","")</f>
        <v/>
      </c>
      <c r="B29" s="140"/>
      <c r="C29" s="140"/>
      <c r="D29" s="85">
        <v>0</v>
      </c>
    </row>
    <row r="30" spans="1:7" ht="14.4" x14ac:dyDescent="0.3"/>
    <row r="31" spans="1:7" ht="14.4" hidden="1" x14ac:dyDescent="0.3"/>
    <row r="32" spans="1:7"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ht="14.4" hidden="1" x14ac:dyDescent="0.3"/>
    <row r="194" ht="14.4" hidden="1" x14ac:dyDescent="0.3"/>
    <row r="195" ht="14.4" hidden="1" x14ac:dyDescent="0.3"/>
    <row r="196" ht="14.4" hidden="1" x14ac:dyDescent="0.3"/>
    <row r="197" ht="14.4" hidden="1" x14ac:dyDescent="0.3"/>
    <row r="198" ht="14.4" hidden="1" x14ac:dyDescent="0.3"/>
    <row r="199" ht="14.4" hidden="1" x14ac:dyDescent="0.3"/>
    <row r="200" ht="14.4" hidden="1" x14ac:dyDescent="0.3"/>
    <row r="201" ht="14.4" hidden="1" x14ac:dyDescent="0.3"/>
    <row r="202" ht="14.4" hidden="1" x14ac:dyDescent="0.3"/>
    <row r="203" ht="14.4" hidden="1" x14ac:dyDescent="0.3"/>
    <row r="204" ht="14.4" hidden="1" x14ac:dyDescent="0.3"/>
    <row r="205" ht="14.4" hidden="1" x14ac:dyDescent="0.3"/>
    <row r="206" ht="14.4" hidden="1" x14ac:dyDescent="0.3"/>
    <row r="207" ht="14.4" hidden="1" x14ac:dyDescent="0.3"/>
    <row r="208" ht="14.4" hidden="1" x14ac:dyDescent="0.3"/>
    <row r="209" ht="14.4" hidden="1" x14ac:dyDescent="0.3"/>
    <row r="210" ht="14.4" hidden="1" x14ac:dyDescent="0.3"/>
    <row r="211" ht="14.4" hidden="1" x14ac:dyDescent="0.3"/>
    <row r="212" ht="14.4" hidden="1" x14ac:dyDescent="0.3"/>
    <row r="213" ht="14.4" hidden="1" x14ac:dyDescent="0.3"/>
    <row r="214" ht="14.4" hidden="1" x14ac:dyDescent="0.3"/>
    <row r="215" ht="14.4" hidden="1" x14ac:dyDescent="0.3"/>
    <row r="216" ht="14.4" hidden="1" x14ac:dyDescent="0.3"/>
    <row r="217" ht="14.4" hidden="1" x14ac:dyDescent="0.3"/>
    <row r="218" ht="14.4" hidden="1" x14ac:dyDescent="0.3"/>
    <row r="219" ht="14.4" hidden="1" x14ac:dyDescent="0.3"/>
    <row r="220" ht="14.4" hidden="1" x14ac:dyDescent="0.3"/>
    <row r="221" ht="14.4" hidden="1" x14ac:dyDescent="0.3"/>
    <row r="222" ht="14.4" hidden="1" x14ac:dyDescent="0.3"/>
    <row r="223" ht="14.4" hidden="1" x14ac:dyDescent="0.3"/>
    <row r="224" ht="14.4" hidden="1" x14ac:dyDescent="0.3"/>
    <row r="225" ht="14.4" hidden="1" x14ac:dyDescent="0.3"/>
    <row r="226" ht="14.4" hidden="1" x14ac:dyDescent="0.3"/>
    <row r="227" ht="14.4" hidden="1" x14ac:dyDescent="0.3"/>
    <row r="228" ht="14.4" hidden="1" x14ac:dyDescent="0.3"/>
    <row r="229" ht="14.4" hidden="1" x14ac:dyDescent="0.3"/>
    <row r="230" ht="14.4" hidden="1" x14ac:dyDescent="0.3"/>
    <row r="231" ht="14.4" hidden="1" x14ac:dyDescent="0.3"/>
    <row r="232" ht="14.4" hidden="1" x14ac:dyDescent="0.3"/>
    <row r="233" ht="14.4" hidden="1" x14ac:dyDescent="0.3"/>
    <row r="234" ht="14.4" hidden="1" x14ac:dyDescent="0.3"/>
    <row r="235" ht="14.4" hidden="1" x14ac:dyDescent="0.3"/>
    <row r="236" ht="14.4" hidden="1" x14ac:dyDescent="0.3"/>
    <row r="237" ht="14.4" hidden="1" x14ac:dyDescent="0.3"/>
    <row r="238" ht="14.4" hidden="1" x14ac:dyDescent="0.3"/>
    <row r="239" ht="14.4" hidden="1" x14ac:dyDescent="0.3"/>
    <row r="240" ht="14.4" hidden="1" x14ac:dyDescent="0.3"/>
    <row r="241" ht="14.4" hidden="1" x14ac:dyDescent="0.3"/>
    <row r="242" ht="14.4" hidden="1" x14ac:dyDescent="0.3"/>
    <row r="243" ht="14.4" hidden="1" x14ac:dyDescent="0.3"/>
    <row r="244" ht="14.4" hidden="1" x14ac:dyDescent="0.3"/>
    <row r="245" ht="14.4" hidden="1" x14ac:dyDescent="0.3"/>
    <row r="246" ht="14.4" hidden="1" x14ac:dyDescent="0.3"/>
    <row r="247" ht="14.4" hidden="1" x14ac:dyDescent="0.3"/>
    <row r="248" ht="14.4" hidden="1" x14ac:dyDescent="0.3"/>
    <row r="249" ht="14.4" hidden="1" x14ac:dyDescent="0.3"/>
    <row r="250" ht="14.4" hidden="1" x14ac:dyDescent="0.3"/>
    <row r="251" ht="14.4" hidden="1" x14ac:dyDescent="0.3"/>
    <row r="252" ht="14.4" hidden="1" x14ac:dyDescent="0.3"/>
    <row r="253" ht="14.4" hidden="1" x14ac:dyDescent="0.3"/>
    <row r="254" ht="14.4" hidden="1" x14ac:dyDescent="0.3"/>
    <row r="255" ht="14.4" hidden="1" x14ac:dyDescent="0.3"/>
    <row r="256" ht="14.4" hidden="1" x14ac:dyDescent="0.3"/>
    <row r="257" ht="14.4" hidden="1" x14ac:dyDescent="0.3"/>
    <row r="258" ht="14.4" hidden="1" x14ac:dyDescent="0.3"/>
    <row r="259" ht="14.4" hidden="1" x14ac:dyDescent="0.3"/>
    <row r="260" ht="14.4" hidden="1" x14ac:dyDescent="0.3"/>
    <row r="261" ht="14.4" hidden="1" x14ac:dyDescent="0.3"/>
    <row r="262" ht="14.4" hidden="1" x14ac:dyDescent="0.3"/>
    <row r="263" ht="14.4" hidden="1" x14ac:dyDescent="0.3"/>
    <row r="264" ht="14.4" hidden="1" x14ac:dyDescent="0.3"/>
    <row r="265" ht="14.4" hidden="1" x14ac:dyDescent="0.3"/>
    <row r="266" ht="14.4" hidden="1" x14ac:dyDescent="0.3"/>
    <row r="267" ht="14.4" hidden="1" x14ac:dyDescent="0.3"/>
    <row r="268" ht="14.4" hidden="1" x14ac:dyDescent="0.3"/>
    <row r="269" ht="14.4" hidden="1" x14ac:dyDescent="0.3"/>
    <row r="270" ht="14.4" hidden="1" x14ac:dyDescent="0.3"/>
    <row r="271" ht="14.4" hidden="1" x14ac:dyDescent="0.3"/>
    <row r="272" ht="14.4" hidden="1" x14ac:dyDescent="0.3"/>
    <row r="273" ht="14.4" hidden="1" x14ac:dyDescent="0.3"/>
    <row r="274" ht="14.4" hidden="1" x14ac:dyDescent="0.3"/>
    <row r="275" ht="14.4" hidden="1" x14ac:dyDescent="0.3"/>
    <row r="276" ht="14.4" hidden="1" x14ac:dyDescent="0.3"/>
    <row r="277" ht="14.4" hidden="1" x14ac:dyDescent="0.3"/>
    <row r="278" ht="14.4" hidden="1" x14ac:dyDescent="0.3"/>
    <row r="279" ht="14.4" hidden="1" x14ac:dyDescent="0.3"/>
    <row r="280" ht="14.4" hidden="1" x14ac:dyDescent="0.3"/>
    <row r="281" ht="14.4" hidden="1" x14ac:dyDescent="0.3"/>
    <row r="282" ht="14.4" hidden="1" x14ac:dyDescent="0.3"/>
    <row r="283" ht="14.4" hidden="1" x14ac:dyDescent="0.3"/>
    <row r="284" ht="14.4" hidden="1" x14ac:dyDescent="0.3"/>
    <row r="285" ht="14.4" hidden="1" x14ac:dyDescent="0.3"/>
    <row r="286" ht="14.4" hidden="1" x14ac:dyDescent="0.3"/>
    <row r="287" ht="14.4" hidden="1" x14ac:dyDescent="0.3"/>
    <row r="288" ht="14.4" hidden="1" x14ac:dyDescent="0.3"/>
    <row r="289" ht="14.4" hidden="1" x14ac:dyDescent="0.3"/>
    <row r="290" ht="14.4" hidden="1" x14ac:dyDescent="0.3"/>
    <row r="291" ht="14.4" hidden="1" x14ac:dyDescent="0.3"/>
    <row r="292" ht="14.4" hidden="1" x14ac:dyDescent="0.3"/>
    <row r="293" ht="14.4" hidden="1" x14ac:dyDescent="0.3"/>
    <row r="294" ht="14.4" hidden="1" x14ac:dyDescent="0.3"/>
    <row r="295" ht="14.4" hidden="1" x14ac:dyDescent="0.3"/>
    <row r="296" ht="14.4" hidden="1" x14ac:dyDescent="0.3"/>
    <row r="297" ht="14.4" hidden="1" x14ac:dyDescent="0.3"/>
    <row r="298" ht="14.4" hidden="1" x14ac:dyDescent="0.3"/>
    <row r="299" ht="14.4" hidden="1" x14ac:dyDescent="0.3"/>
    <row r="300" ht="14.4" hidden="1" x14ac:dyDescent="0.3"/>
    <row r="301" ht="14.4" hidden="1" x14ac:dyDescent="0.3"/>
    <row r="302" ht="14.4" hidden="1" x14ac:dyDescent="0.3"/>
    <row r="303" ht="14.4" hidden="1" x14ac:dyDescent="0.3"/>
    <row r="304" ht="14.4" hidden="1" x14ac:dyDescent="0.3"/>
    <row r="305" ht="14.4" hidden="1" x14ac:dyDescent="0.3"/>
    <row r="306" ht="14.4" hidden="1" x14ac:dyDescent="0.3"/>
    <row r="307" ht="14.4" hidden="1" x14ac:dyDescent="0.3"/>
    <row r="308" ht="14.4" hidden="1" x14ac:dyDescent="0.3"/>
    <row r="309" ht="14.4" hidden="1" x14ac:dyDescent="0.3"/>
    <row r="310" ht="14.4" hidden="1" x14ac:dyDescent="0.3"/>
    <row r="311" ht="14.4" hidden="1" x14ac:dyDescent="0.3"/>
    <row r="312" ht="14.4" hidden="1" x14ac:dyDescent="0.3"/>
    <row r="313" ht="14.4" hidden="1" x14ac:dyDescent="0.3"/>
    <row r="314" ht="14.4" hidden="1" x14ac:dyDescent="0.3"/>
    <row r="315" ht="14.4" hidden="1" x14ac:dyDescent="0.3"/>
    <row r="316" ht="14.4" hidden="1" x14ac:dyDescent="0.3"/>
    <row r="317" ht="14.4" hidden="1" x14ac:dyDescent="0.3"/>
    <row r="318" ht="14.4" hidden="1" x14ac:dyDescent="0.3"/>
    <row r="319" ht="14.4" hidden="1" x14ac:dyDescent="0.3"/>
    <row r="320" ht="14.4" hidden="1" x14ac:dyDescent="0.3"/>
    <row r="321" ht="14.4" hidden="1" x14ac:dyDescent="0.3"/>
    <row r="322" ht="14.4" hidden="1" x14ac:dyDescent="0.3"/>
    <row r="323" ht="14.4" hidden="1" x14ac:dyDescent="0.3"/>
    <row r="324" ht="14.4" hidden="1" x14ac:dyDescent="0.3"/>
    <row r="325" ht="14.4" hidden="1" x14ac:dyDescent="0.3"/>
    <row r="326" ht="14.4" hidden="1" x14ac:dyDescent="0.3"/>
    <row r="327" ht="14.4" hidden="1" x14ac:dyDescent="0.3"/>
    <row r="328" ht="14.4" hidden="1" x14ac:dyDescent="0.3"/>
    <row r="329" ht="14.4" hidden="1" x14ac:dyDescent="0.3"/>
    <row r="330" ht="14.4" hidden="1" x14ac:dyDescent="0.3"/>
    <row r="331" ht="14.4" hidden="1" x14ac:dyDescent="0.3"/>
    <row r="332" ht="14.4" hidden="1" x14ac:dyDescent="0.3"/>
    <row r="333" ht="14.4" hidden="1" x14ac:dyDescent="0.3"/>
    <row r="334" ht="14.4" hidden="1" x14ac:dyDescent="0.3"/>
    <row r="335" ht="14.4" hidden="1" x14ac:dyDescent="0.3"/>
    <row r="336" ht="14.4" hidden="1" x14ac:dyDescent="0.3"/>
    <row r="337" ht="14.4" hidden="1" x14ac:dyDescent="0.3"/>
    <row r="338" ht="14.4" hidden="1" x14ac:dyDescent="0.3"/>
    <row r="339" ht="14.4" hidden="1" x14ac:dyDescent="0.3"/>
    <row r="340" ht="14.4" hidden="1" x14ac:dyDescent="0.3"/>
    <row r="341" ht="14.4" hidden="1" x14ac:dyDescent="0.3"/>
    <row r="342" ht="14.4" hidden="1" x14ac:dyDescent="0.3"/>
    <row r="343" ht="14.4" hidden="1" x14ac:dyDescent="0.3"/>
    <row r="344" ht="14.4" hidden="1" x14ac:dyDescent="0.3"/>
    <row r="345" ht="14.4" hidden="1" x14ac:dyDescent="0.3"/>
    <row r="346" ht="14.4" hidden="1" x14ac:dyDescent="0.3"/>
    <row r="347" ht="14.4" hidden="1" x14ac:dyDescent="0.3"/>
    <row r="348" ht="14.4" hidden="1" x14ac:dyDescent="0.3"/>
    <row r="349" ht="14.4" hidden="1" x14ac:dyDescent="0.3"/>
    <row r="350" ht="14.4" hidden="1" x14ac:dyDescent="0.3"/>
    <row r="351" ht="14.4" hidden="1" x14ac:dyDescent="0.3"/>
    <row r="352" ht="14.4" hidden="1" x14ac:dyDescent="0.3"/>
    <row r="353" ht="14.4" hidden="1" x14ac:dyDescent="0.3"/>
    <row r="354" ht="14.4" hidden="1" x14ac:dyDescent="0.3"/>
    <row r="355" ht="14.4" hidden="1" x14ac:dyDescent="0.3"/>
    <row r="356" ht="14.4" hidden="1" x14ac:dyDescent="0.3"/>
    <row r="357" ht="14.4" hidden="1" x14ac:dyDescent="0.3"/>
    <row r="358" ht="14.4" hidden="1" x14ac:dyDescent="0.3"/>
    <row r="359" ht="14.4" hidden="1" x14ac:dyDescent="0.3"/>
    <row r="360" ht="14.4" hidden="1" x14ac:dyDescent="0.3"/>
    <row r="361" ht="14.4" hidden="1" x14ac:dyDescent="0.3"/>
    <row r="362" ht="14.4" hidden="1" x14ac:dyDescent="0.3"/>
    <row r="363" ht="14.4" hidden="1" x14ac:dyDescent="0.3"/>
    <row r="364" ht="14.4" hidden="1" x14ac:dyDescent="0.3"/>
    <row r="365" ht="14.4" hidden="1" x14ac:dyDescent="0.3"/>
    <row r="366" ht="14.4" hidden="1" x14ac:dyDescent="0.3"/>
    <row r="367" ht="14.4" hidden="1" x14ac:dyDescent="0.3"/>
    <row r="368" ht="14.4" hidden="1" x14ac:dyDescent="0.3"/>
    <row r="369" ht="14.4" hidden="1" x14ac:dyDescent="0.3"/>
    <row r="370" ht="14.4" hidden="1" x14ac:dyDescent="0.3"/>
    <row r="371" ht="14.4" hidden="1" x14ac:dyDescent="0.3"/>
    <row r="372" ht="14.4" hidden="1" x14ac:dyDescent="0.3"/>
    <row r="373" ht="14.4" hidden="1" x14ac:dyDescent="0.3"/>
    <row r="374" ht="14.4" hidden="1" x14ac:dyDescent="0.3"/>
    <row r="375" ht="14.4" hidden="1" x14ac:dyDescent="0.3"/>
    <row r="376" ht="14.4" hidden="1" x14ac:dyDescent="0.3"/>
    <row r="377" ht="14.4" hidden="1" x14ac:dyDescent="0.3"/>
    <row r="378" ht="14.4" hidden="1" x14ac:dyDescent="0.3"/>
    <row r="379" ht="14.4" hidden="1" x14ac:dyDescent="0.3"/>
    <row r="380" ht="14.4" hidden="1" x14ac:dyDescent="0.3"/>
    <row r="381" ht="14.4" hidden="1" x14ac:dyDescent="0.3"/>
    <row r="382" ht="14.4" hidden="1" x14ac:dyDescent="0.3"/>
    <row r="383" ht="14.4" hidden="1" x14ac:dyDescent="0.3"/>
    <row r="384" ht="14.4" hidden="1" x14ac:dyDescent="0.3"/>
    <row r="385" ht="14.4" hidden="1" x14ac:dyDescent="0.3"/>
    <row r="386" ht="14.4" hidden="1" x14ac:dyDescent="0.3"/>
    <row r="387" ht="14.4" hidden="1" x14ac:dyDescent="0.3"/>
    <row r="388" ht="14.4" hidden="1" x14ac:dyDescent="0.3"/>
    <row r="389" ht="14.4" hidden="1" x14ac:dyDescent="0.3"/>
    <row r="390" ht="14.4" hidden="1" x14ac:dyDescent="0.3"/>
    <row r="391" ht="14.4" hidden="1" x14ac:dyDescent="0.3"/>
    <row r="392" ht="14.4" hidden="1" x14ac:dyDescent="0.3"/>
    <row r="393" ht="14.4" hidden="1" x14ac:dyDescent="0.3"/>
    <row r="394" ht="14.4" hidden="1" x14ac:dyDescent="0.3"/>
    <row r="395" ht="14.4" hidden="1" x14ac:dyDescent="0.3"/>
    <row r="396" ht="14.4" hidden="1" x14ac:dyDescent="0.3"/>
    <row r="397" ht="14.4" hidden="1" x14ac:dyDescent="0.3"/>
    <row r="398" ht="14.4" hidden="1" x14ac:dyDescent="0.3"/>
    <row r="399" ht="14.4" hidden="1" x14ac:dyDescent="0.3"/>
    <row r="400" ht="14.4" hidden="1" x14ac:dyDescent="0.3"/>
    <row r="401" ht="14.4" hidden="1" x14ac:dyDescent="0.3"/>
    <row r="402" ht="14.4" hidden="1" x14ac:dyDescent="0.3"/>
    <row r="403" ht="14.4" hidden="1" x14ac:dyDescent="0.3"/>
    <row r="404" ht="14.4" hidden="1" x14ac:dyDescent="0.3"/>
    <row r="405" ht="14.4" hidden="1" x14ac:dyDescent="0.3"/>
    <row r="406" ht="14.4" hidden="1" x14ac:dyDescent="0.3"/>
    <row r="407" ht="14.4" hidden="1" x14ac:dyDescent="0.3"/>
    <row r="408" ht="14.4" hidden="1" x14ac:dyDescent="0.3"/>
    <row r="409" ht="14.4" hidden="1" x14ac:dyDescent="0.3"/>
    <row r="410" ht="14.4" hidden="1" x14ac:dyDescent="0.3"/>
    <row r="411" ht="14.4" hidden="1" x14ac:dyDescent="0.3"/>
    <row r="412" ht="14.4" hidden="1" x14ac:dyDescent="0.3"/>
    <row r="413" ht="14.4" hidden="1" x14ac:dyDescent="0.3"/>
    <row r="414" ht="14.4" hidden="1" x14ac:dyDescent="0.3"/>
    <row r="415" ht="14.4" hidden="1" x14ac:dyDescent="0.3"/>
    <row r="416" ht="14.4" hidden="1" x14ac:dyDescent="0.3"/>
    <row r="417" ht="14.4" hidden="1" x14ac:dyDescent="0.3"/>
    <row r="418" ht="14.4" hidden="1" x14ac:dyDescent="0.3"/>
    <row r="419" ht="14.4" hidden="1" x14ac:dyDescent="0.3"/>
    <row r="420" ht="14.4" hidden="1" x14ac:dyDescent="0.3"/>
    <row r="421" ht="14.4" hidden="1" x14ac:dyDescent="0.3"/>
    <row r="422" ht="14.4" hidden="1" x14ac:dyDescent="0.3"/>
    <row r="423" ht="14.4" hidden="1" x14ac:dyDescent="0.3"/>
    <row r="424" ht="14.4" hidden="1" x14ac:dyDescent="0.3"/>
    <row r="425" ht="14.4" hidden="1" x14ac:dyDescent="0.3"/>
    <row r="426" ht="14.4" hidden="1" x14ac:dyDescent="0.3"/>
    <row r="427" ht="14.4" hidden="1" x14ac:dyDescent="0.3"/>
    <row r="428" ht="14.4" hidden="1" x14ac:dyDescent="0.3"/>
    <row r="429" ht="14.4" hidden="1" x14ac:dyDescent="0.3"/>
    <row r="430" ht="14.4" hidden="1" x14ac:dyDescent="0.3"/>
    <row r="431" ht="14.4" hidden="1" x14ac:dyDescent="0.3"/>
    <row r="432" ht="14.4" hidden="1" x14ac:dyDescent="0.3"/>
    <row r="433" ht="14.4" hidden="1" x14ac:dyDescent="0.3"/>
    <row r="434" ht="14.4" hidden="1" x14ac:dyDescent="0.3"/>
    <row r="435" ht="14.4" hidden="1" x14ac:dyDescent="0.3"/>
    <row r="436" ht="14.4" hidden="1" x14ac:dyDescent="0.3"/>
    <row r="437" ht="14.4" hidden="1" x14ac:dyDescent="0.3"/>
    <row r="438" ht="14.4" hidden="1" x14ac:dyDescent="0.3"/>
    <row r="439" ht="14.4" hidden="1" x14ac:dyDescent="0.3"/>
    <row r="440" ht="14.4" hidden="1" x14ac:dyDescent="0.3"/>
    <row r="441" ht="14.4" hidden="1" x14ac:dyDescent="0.3"/>
    <row r="442" ht="14.4" hidden="1" x14ac:dyDescent="0.3"/>
    <row r="443" ht="14.4" hidden="1" x14ac:dyDescent="0.3"/>
    <row r="444" ht="14.4" hidden="1" x14ac:dyDescent="0.3"/>
    <row r="445" ht="14.4" hidden="1" x14ac:dyDescent="0.3"/>
    <row r="446" ht="14.4" hidden="1" x14ac:dyDescent="0.3"/>
    <row r="447" ht="14.4" hidden="1" x14ac:dyDescent="0.3"/>
    <row r="448" ht="14.4" hidden="1" x14ac:dyDescent="0.3"/>
    <row r="449" ht="14.4" hidden="1" x14ac:dyDescent="0.3"/>
    <row r="450" ht="14.4" hidden="1" x14ac:dyDescent="0.3"/>
    <row r="451" ht="14.4" hidden="1" x14ac:dyDescent="0.3"/>
    <row r="452" ht="14.4" hidden="1" x14ac:dyDescent="0.3"/>
    <row r="453" ht="14.4" hidden="1" x14ac:dyDescent="0.3"/>
    <row r="454" ht="14.4" hidden="1" x14ac:dyDescent="0.3"/>
    <row r="455" ht="14.4" hidden="1" x14ac:dyDescent="0.3"/>
    <row r="456" ht="14.4" hidden="1" x14ac:dyDescent="0.3"/>
    <row r="457" ht="14.4" hidden="1" x14ac:dyDescent="0.3"/>
    <row r="458" ht="14.4" hidden="1" x14ac:dyDescent="0.3"/>
    <row r="459" ht="14.4" hidden="1" x14ac:dyDescent="0.3"/>
    <row r="460" ht="14.4" hidden="1" x14ac:dyDescent="0.3"/>
    <row r="461" ht="14.4" hidden="1" x14ac:dyDescent="0.3"/>
    <row r="462" ht="14.4" hidden="1" x14ac:dyDescent="0.3"/>
    <row r="463" ht="14.4" hidden="1" x14ac:dyDescent="0.3"/>
    <row r="464" ht="14.4" hidden="1" x14ac:dyDescent="0.3"/>
    <row r="465" ht="14.4" hidden="1" x14ac:dyDescent="0.3"/>
    <row r="466" ht="14.4" hidden="1" x14ac:dyDescent="0.3"/>
    <row r="467" ht="14.4" hidden="1" x14ac:dyDescent="0.3"/>
    <row r="468" ht="14.4" hidden="1" x14ac:dyDescent="0.3"/>
    <row r="469" ht="14.4" hidden="1" x14ac:dyDescent="0.3"/>
    <row r="470" ht="14.4" hidden="1" x14ac:dyDescent="0.3"/>
    <row r="471" ht="14.4" hidden="1" x14ac:dyDescent="0.3"/>
    <row r="472" ht="14.4" hidden="1" x14ac:dyDescent="0.3"/>
    <row r="473" ht="14.4" hidden="1" x14ac:dyDescent="0.3"/>
    <row r="474" ht="14.4" hidden="1" x14ac:dyDescent="0.3"/>
    <row r="475" ht="14.4" hidden="1" x14ac:dyDescent="0.3"/>
    <row r="476" ht="14.4" hidden="1" x14ac:dyDescent="0.3"/>
    <row r="477" ht="14.4" hidden="1" x14ac:dyDescent="0.3"/>
    <row r="478" ht="14.4" hidden="1" x14ac:dyDescent="0.3"/>
    <row r="479" ht="14.4" hidden="1" x14ac:dyDescent="0.3"/>
    <row r="480" ht="14.4" hidden="1" x14ac:dyDescent="0.3"/>
    <row r="481" ht="14.4" hidden="1" x14ac:dyDescent="0.3"/>
    <row r="482" ht="14.4" hidden="1" x14ac:dyDescent="0.3"/>
    <row r="483" ht="14.4" hidden="1" x14ac:dyDescent="0.3"/>
    <row r="484" ht="14.4" hidden="1" x14ac:dyDescent="0.3"/>
    <row r="485" ht="14.4" hidden="1" x14ac:dyDescent="0.3"/>
    <row r="486" ht="14.4" hidden="1" x14ac:dyDescent="0.3"/>
    <row r="487" ht="14.4" hidden="1" x14ac:dyDescent="0.3"/>
    <row r="488" ht="14.4" hidden="1" x14ac:dyDescent="0.3"/>
    <row r="489" ht="14.4" hidden="1" x14ac:dyDescent="0.3"/>
    <row r="490" ht="14.4" hidden="1" x14ac:dyDescent="0.3"/>
    <row r="491" ht="14.4" hidden="1" x14ac:dyDescent="0.3"/>
    <row r="492" ht="14.4" hidden="1" x14ac:dyDescent="0.3"/>
    <row r="493" ht="14.4" hidden="1" x14ac:dyDescent="0.3"/>
    <row r="494" ht="14.4" hidden="1" x14ac:dyDescent="0.3"/>
    <row r="495" ht="14.4" hidden="1" x14ac:dyDescent="0.3"/>
    <row r="496" ht="14.4" hidden="1" x14ac:dyDescent="0.3"/>
    <row r="497" ht="14.4" hidden="1" x14ac:dyDescent="0.3"/>
    <row r="498" ht="14.4" hidden="1" x14ac:dyDescent="0.3"/>
    <row r="499" ht="14.4" hidden="1" x14ac:dyDescent="0.3"/>
    <row r="500" ht="14.4" hidden="1" x14ac:dyDescent="0.3"/>
    <row r="501" ht="14.4" hidden="1" x14ac:dyDescent="0.3"/>
    <row r="502" ht="14.4" hidden="1" x14ac:dyDescent="0.3"/>
    <row r="503" ht="14.4" hidden="1" x14ac:dyDescent="0.3"/>
    <row r="504" ht="14.4" hidden="1" x14ac:dyDescent="0.3"/>
    <row r="505" ht="14.4" hidden="1" x14ac:dyDescent="0.3"/>
    <row r="506" ht="14.4" hidden="1" x14ac:dyDescent="0.3"/>
    <row r="507" ht="14.4" hidden="1" x14ac:dyDescent="0.3"/>
    <row r="508" ht="14.4" hidden="1" x14ac:dyDescent="0.3"/>
    <row r="509" ht="14.4" hidden="1" x14ac:dyDescent="0.3"/>
    <row r="510" ht="14.4" hidden="1" x14ac:dyDescent="0.3"/>
    <row r="511" ht="14.4" hidden="1" x14ac:dyDescent="0.3"/>
    <row r="512" ht="14.4" hidden="1" x14ac:dyDescent="0.3"/>
    <row r="513" ht="14.4" hidden="1" x14ac:dyDescent="0.3"/>
    <row r="514" ht="14.4" hidden="1" x14ac:dyDescent="0.3"/>
    <row r="515" ht="14.4" hidden="1" x14ac:dyDescent="0.3"/>
    <row r="516" ht="14.4" hidden="1" x14ac:dyDescent="0.3"/>
    <row r="517" ht="14.4" hidden="1" x14ac:dyDescent="0.3"/>
  </sheetData>
  <mergeCells count="14">
    <mergeCell ref="A28:C28"/>
    <mergeCell ref="A29:C29"/>
    <mergeCell ref="A18:C18"/>
    <mergeCell ref="A19:C19"/>
    <mergeCell ref="B20:C20"/>
    <mergeCell ref="A23:C23"/>
    <mergeCell ref="A24:C24"/>
    <mergeCell ref="A25:C25"/>
    <mergeCell ref="A17:C17"/>
    <mergeCell ref="A1:D1"/>
    <mergeCell ref="B3:C3"/>
    <mergeCell ref="A5:D5"/>
    <mergeCell ref="A6:D6"/>
    <mergeCell ref="A7:D7"/>
  </mergeCells>
  <conditionalFormatting sqref="D20">
    <cfRule type="containsText" dxfId="8" priority="5" operator="containsText" text="No">
      <formula>NOT(ISERROR(SEARCH("No",D20)))</formula>
    </cfRule>
  </conditionalFormatting>
  <conditionalFormatting sqref="B13">
    <cfRule type="cellIs" dxfId="7" priority="9" operator="greaterThan">
      <formula>$I$6</formula>
    </cfRule>
  </conditionalFormatting>
  <conditionalFormatting sqref="C13">
    <cfRule type="cellIs" dxfId="6" priority="8" operator="greaterThan">
      <formula>$J$6</formula>
    </cfRule>
  </conditionalFormatting>
  <conditionalFormatting sqref="B15">
    <cfRule type="cellIs" dxfId="5" priority="7" operator="greaterThan">
      <formula>$I$7</formula>
    </cfRule>
  </conditionalFormatting>
  <conditionalFormatting sqref="C15">
    <cfRule type="cellIs" dxfId="4" priority="6" operator="greaterThan">
      <formula>$J$7</formula>
    </cfRule>
  </conditionalFormatting>
  <conditionalFormatting sqref="B11">
    <cfRule type="cellIs" dxfId="3" priority="4" operator="greaterThan">
      <formula>$I$6</formula>
    </cfRule>
  </conditionalFormatting>
  <conditionalFormatting sqref="B9">
    <cfRule type="cellIs" dxfId="2" priority="3" operator="greaterThan">
      <formula>$I$6</formula>
    </cfRule>
  </conditionalFormatting>
  <conditionalFormatting sqref="C11">
    <cfRule type="cellIs" dxfId="1" priority="2" operator="greaterThan">
      <formula>$J$6</formula>
    </cfRule>
  </conditionalFormatting>
  <conditionalFormatting sqref="C9">
    <cfRule type="cellIs" dxfId="0" priority="1" operator="greaterThan">
      <formula>$J$6</formula>
    </cfRule>
  </conditionalFormatting>
  <dataValidations count="27">
    <dataValidation type="whole" operator="lessThanOrEqual" allowBlank="1" showErrorMessage="1" errorTitle="Reduce Administrative Funds" error="The amount requested for Administrative Funds exceeds 4% of the Project Hard Costs requested and/or is not entered as a whole number. " prompt="st" sqref="D11">
      <formula1>#REF!</formula1>
    </dataValidation>
    <dataValidation type="list" allowBlank="1" showInputMessage="1" showErrorMessage="1" promptTitle="De minimis indirect cost rate." prompt="Enter yes or no if your indirect cost rate is the de minimis percentage of 10% or below. " sqref="D25">
      <formula1>$H$8:$H$10</formula1>
    </dataValidation>
    <dataValidation type="whole" allowBlank="1" showInputMessage="1" showErrorMessage="1" promptTitle="Enter match amount requested" prompt="Enter match amount requested" sqref="D29">
      <formula1>0</formula1>
      <formula2>50000</formula2>
    </dataValidation>
    <dataValidation type="list" allowBlank="1" showInputMessage="1" showErrorMessage="1" promptTitle="Match Waiver Requested" prompt="Enter yes or no if a match waiver is requested. " sqref="D28">
      <formula1>$H$8:$H$10</formula1>
    </dataValidation>
    <dataValidation allowBlank="1" showInputMessage="1" showErrorMessage="1" promptTitle="Indirect Cost Rate " prompt="Indirect Cost Rate Percentage" sqref="D24"/>
    <dataValidation type="list" allowBlank="1" showInputMessage="1" showErrorMessage="1" promptTitle="Indirect Cost Rate" prompt="Enter Yes or No if Applicant plans to charge an Indirect Cost Rate." sqref="D23">
      <formula1>$H$8:$H$10</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sqref="D15">
      <formula1>A24</formula1>
    </dataValidation>
    <dataValidation type="whole" operator="lessThanOrEqual" allowBlank="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D13">
      <formula1>A22</formula1>
    </dataValidation>
    <dataValidation type="whole" allowBlank="1" showInputMessage="1" showErrorMessage="1" errorTitle="Whole numbers only" error="Do not enter cents or formulas in this cell. " promptTitle="RR Admin" prompt="Enter the amount of Administrative funds requested for Rapid Re-Housing" sqref="C13 C11 C9">
      <formula1>0</formula1>
      <formula2>9000</formula2>
    </dataValidation>
    <dataValidation type="whole" allowBlank="1" showInputMessage="1" showErrorMessage="1" errorTitle="Whole numbers only" error="Do not enter cents or formulas in this cell. " promptTitle="HP Admin" prompt="Enter the amount of Administrative funds requested for Homeless Prevention" sqref="C15">
      <formula1>0</formula1>
      <formula2>9000</formula2>
    </dataValidation>
    <dataValidation type="whole" allowBlank="1" showInputMessage="1" showErrorMessage="1" errorTitle="Whole numbers only" error="Do not enter cents or formulas in this cell. " promptTitle="HP HMIS" prompt="Enter the amount of HMIS funds requested for Homeless Prevention" sqref="B15">
      <formula1>0</formula1>
      <formula2>3600</formula2>
    </dataValidation>
    <dataValidation type="whole" allowBlank="1" showInputMessage="1" showErrorMessage="1" errorTitle="Whole numbers only" error="Do not enter cents or formulas in this cell. " promptTitle="RR HMIS" prompt="Enter the amount of HMIS funds requested for Rapid Re-Housing" sqref="B13 B11 B9">
      <formula1>0</formula1>
      <formula2>3600</formula2>
    </dataValidation>
    <dataValidation type="whole" allowBlank="1" showInputMessage="1" showErrorMessage="1" errorTitle="Whole numbers only" error="Do not enter cents or formulas in this cell. " promptTitle="Rapid Re-housing Funds" prompt="Enter the amount of Program Participant Funds requested for Rapid Re-housing" sqref="A13">
      <formula1>0</formula1>
      <formula2>300000</formula2>
    </dataValidation>
    <dataValidation type="whole" allowBlank="1" showInputMessage="1" showErrorMessage="1" errorTitle="Whole numbers only" error="Do not enter cents or formulas in this cell. " promptTitle="Emergency Shelter Funds" prompt="Enter the amount of Program Participant Funds requested for Emergency Shelter" sqref="A11">
      <formula1>0</formula1>
      <formula2>300000</formula2>
    </dataValidation>
    <dataValidation type="whole" allowBlank="1" showInputMessage="1" showErrorMessage="1" errorTitle="Whole numbers only" error="Do not enter cents or formulas in this cell. " promptTitle="Street Outreach Funds" prompt="Enter the amount of Program Participant Funds requested for Street Outreach." sqref="A9">
      <formula1>0</formula1>
      <formula2>300000</formula2>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9">
      <formula1>#REF!</formula1>
    </dataValidation>
    <dataValidation operator="greaterThan" allowBlank="1" showErrorMessage="1" errorTitle="Legal Name Missing" error="Please enter your organization's name." sqref="B4:C4"/>
    <dataValidation type="whole" operator="lessThanOrEqual" allowBlank="1" showErrorMessage="1" errorTitle="Reduce Administrative Funds" error="The amount requested for Administrative Funds exceeds 4% of the Project Hard Costs requested and/or is not entered as a whole number. " sqref="D9">
      <formula1>A20</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Total ESG Funds (auto-calc)" prompt="Total ESG funds requested, auto-calculated" sqref="D16">
      <formula1>A25</formula1>
    </dataValidation>
    <dataValidation type="list" allowBlank="1" showInputMessage="1" showErrorMessage="1" promptTitle="Service Area SubRegion" prompt="Choose your Service Area Region" sqref="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formula1>"Urban, Rural"</formula1>
    </dataValidation>
    <dataValidation allowBlank="1" showInputMessage="1" showErrorMessage="1" promptTitle="Requested Project Soft Costs" prompt="Enter the amount of Project Soft Costs you request" sqref="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16"/>
    <dataValidation allowBlank="1" showInputMessage="1" showErrorMessage="1" promptTitle="Total Project Funds Requested" prompt="Total of Project Hard Costs and Project Soft Costs" sqref="C16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dataValidation allowBlank="1" showInputMessage="1" showErrorMessage="1" promptTitle="Non-Federal Sourced State Funds" prompt="Enter the contribution amount of other funds that are “state” in nature, such as Housing Trust Fund." sqref="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dataValidation allowBlank="1" showInputMessage="1" showErrorMessage="1" promptTitle="Other Federal Funds Committed." prompt="Enter the contribution amount of other funds that are “federal” in nature, such as CDBG, USDA-Rural Development, HUD Housing Counseling, etc."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ataValidation type="list" operator="greaterThan" allowBlank="1" showInputMessage="1" showErrorMessage="1" errorTitle="Legal Name Missing" error="Please enter your organization's name." promptTitle="Service Area Region" prompt="Choose your Service Area Region" sqref="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formula1>"1,2,3,4,5,6,7,8,9,10,11,12,13"</formula1>
    </dataValidation>
    <dataValidation allowBlank="1" showInputMessage="1" showErrorMessage="1" promptTitle="Requested Project Hard Costs" prompt="Enter the amount of Hard Costs you request" sqref="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16"/>
    <dataValidation type="whole" allowBlank="1" showInputMessage="1" showErrorMessage="1" errorTitle="Whole numbers only" error="Do not enter cents or formulas in this cell. " promptTitle="Homelessness Prevention" prompt="Enter the amount of Program Participant Funds requested for Homelessness Prevention" sqref="A15">
      <formula1>0</formula1>
      <formula2>300000</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Legal Name Missing" error="Please enter your organization's name." promptTitle="Service Area Region" prompt="Choose your Service Area Region">
          <x14:formula1>
            <xm:f>'HIDE VLOOKUP TABLES'!$A$2:$A$12</xm:f>
          </x14:formula1>
          <xm:sqref>B3:C3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74"/>
  <sheetViews>
    <sheetView showRuler="0" view="pageLayout" zoomScaleNormal="100" workbookViewId="0">
      <selection activeCell="B4" sqref="B4:D4"/>
    </sheetView>
  </sheetViews>
  <sheetFormatPr defaultColWidth="0" defaultRowHeight="14.4" zeroHeight="1" x14ac:dyDescent="0.3"/>
  <cols>
    <col min="1" max="1" width="20.5546875" customWidth="1"/>
    <col min="2" max="2" width="14.44140625" customWidth="1"/>
    <col min="3" max="3" width="43.6640625" customWidth="1"/>
    <col min="4" max="4" width="9.88671875" customWidth="1"/>
    <col min="5" max="5" width="2.33203125" style="64" customWidth="1"/>
    <col min="6" max="16384" width="9.109375" hidden="1"/>
  </cols>
  <sheetData>
    <row r="1" spans="1:5" x14ac:dyDescent="0.3">
      <c r="A1" s="2" t="s">
        <v>24</v>
      </c>
      <c r="B1" s="21"/>
      <c r="C1" s="13"/>
      <c r="D1" s="13"/>
    </row>
    <row r="2" spans="1:5" ht="15.6" x14ac:dyDescent="0.3">
      <c r="A2" s="122" t="s">
        <v>400</v>
      </c>
      <c r="B2" s="122"/>
      <c r="C2" s="122"/>
      <c r="D2" s="122"/>
    </row>
    <row r="3" spans="1:5" s="64" customFormat="1" ht="15.6" x14ac:dyDescent="0.3">
      <c r="A3" s="14" t="s">
        <v>25</v>
      </c>
      <c r="B3" s="10"/>
      <c r="C3" s="10"/>
      <c r="D3" s="10"/>
    </row>
    <row r="4" spans="1:5" s="61" customFormat="1" ht="129" customHeight="1" x14ac:dyDescent="0.3">
      <c r="A4" s="66" t="s">
        <v>396</v>
      </c>
      <c r="B4" s="149"/>
      <c r="C4" s="149"/>
      <c r="D4" s="149"/>
      <c r="E4" s="63"/>
    </row>
    <row r="5" spans="1:5" s="63" customFormat="1" ht="15.75" customHeight="1" x14ac:dyDescent="0.3"/>
    <row r="6" spans="1:5" ht="15.6" x14ac:dyDescent="0.3">
      <c r="A6" s="14" t="s">
        <v>397</v>
      </c>
      <c r="B6" s="10"/>
      <c r="C6" s="10"/>
      <c r="D6" s="10"/>
    </row>
    <row r="7" spans="1:5" s="12" customFormat="1" ht="46.8" x14ac:dyDescent="0.3">
      <c r="A7" s="62" t="s">
        <v>398</v>
      </c>
      <c r="B7" s="148"/>
      <c r="C7" s="148"/>
      <c r="D7" s="148"/>
      <c r="E7" s="64"/>
    </row>
    <row r="8" spans="1:5" s="12" customFormat="1" ht="15.6" x14ac:dyDescent="0.3">
      <c r="A8" s="14"/>
      <c r="B8" s="10"/>
      <c r="C8" s="10"/>
      <c r="D8" s="10"/>
      <c r="E8" s="64"/>
    </row>
    <row r="9" spans="1:5" s="12" customFormat="1" x14ac:dyDescent="0.3">
      <c r="A9" s="136" t="s">
        <v>38</v>
      </c>
      <c r="B9" s="137"/>
      <c r="C9" s="137"/>
      <c r="D9" s="137"/>
      <c r="E9" s="64"/>
    </row>
    <row r="10" spans="1:5" x14ac:dyDescent="0.3">
      <c r="A10" s="146" t="s">
        <v>392</v>
      </c>
      <c r="B10" s="147"/>
      <c r="C10" s="147"/>
      <c r="D10" s="147"/>
    </row>
    <row r="11" spans="1:5" x14ac:dyDescent="0.3">
      <c r="A11" s="147"/>
      <c r="B11" s="147"/>
      <c r="C11" s="147"/>
      <c r="D11" s="147"/>
    </row>
    <row r="12" spans="1:5" ht="15" thickBot="1" x14ac:dyDescent="0.35">
      <c r="A12" s="136"/>
      <c r="B12" s="137"/>
      <c r="C12" s="137"/>
      <c r="D12" s="137"/>
    </row>
    <row r="13" spans="1:5" ht="15.75" customHeight="1" x14ac:dyDescent="0.3">
      <c r="A13" s="24" t="s">
        <v>293</v>
      </c>
      <c r="B13" s="143"/>
      <c r="C13" s="144"/>
      <c r="D13" s="145"/>
    </row>
    <row r="14" spans="1:5" s="12" customFormat="1" ht="15" thickBot="1" x14ac:dyDescent="0.35">
      <c r="A14" s="25"/>
      <c r="B14" s="26"/>
      <c r="C14" s="26"/>
      <c r="D14" s="27"/>
      <c r="E14" s="64"/>
    </row>
    <row r="15" spans="1:5" s="12" customFormat="1" x14ac:dyDescent="0.3">
      <c r="A15" s="24" t="s">
        <v>294</v>
      </c>
      <c r="B15" s="143"/>
      <c r="C15" s="144"/>
      <c r="D15" s="145"/>
      <c r="E15" s="64"/>
    </row>
    <row r="16" spans="1:5" s="12" customFormat="1" ht="15" thickBot="1" x14ac:dyDescent="0.35">
      <c r="A16" s="25"/>
      <c r="B16" s="26"/>
      <c r="C16" s="26"/>
      <c r="D16" s="27"/>
      <c r="E16" s="64"/>
    </row>
    <row r="17" spans="1:5" x14ac:dyDescent="0.3">
      <c r="A17" s="24" t="s">
        <v>295</v>
      </c>
      <c r="B17" s="143"/>
      <c r="C17" s="144"/>
      <c r="D17" s="145"/>
    </row>
    <row r="18" spans="1:5" s="12" customFormat="1" ht="15" thickBot="1" x14ac:dyDescent="0.35">
      <c r="A18" s="25"/>
      <c r="B18" s="26"/>
      <c r="C18" s="26"/>
      <c r="D18" s="27"/>
      <c r="E18" s="64"/>
    </row>
    <row r="19" spans="1:5" x14ac:dyDescent="0.3">
      <c r="A19" s="24" t="s">
        <v>296</v>
      </c>
      <c r="B19" s="143"/>
      <c r="C19" s="144"/>
      <c r="D19" s="145"/>
    </row>
    <row r="20" spans="1:5" s="12" customFormat="1" ht="15" thickBot="1" x14ac:dyDescent="0.35">
      <c r="A20" s="25"/>
      <c r="B20" s="26"/>
      <c r="C20" s="26"/>
      <c r="D20" s="27"/>
      <c r="E20" s="64"/>
    </row>
    <row r="21" spans="1:5" x14ac:dyDescent="0.3">
      <c r="A21" s="24" t="s">
        <v>297</v>
      </c>
      <c r="B21" s="143"/>
      <c r="C21" s="144"/>
      <c r="D21" s="145"/>
    </row>
    <row r="22" spans="1:5" s="12" customFormat="1" ht="15" thickBot="1" x14ac:dyDescent="0.35">
      <c r="A22" s="25"/>
      <c r="B22" s="26"/>
      <c r="C22" s="26"/>
      <c r="D22" s="27"/>
      <c r="E22" s="64"/>
    </row>
    <row r="23" spans="1:5" x14ac:dyDescent="0.3">
      <c r="A23" s="24" t="s">
        <v>298</v>
      </c>
      <c r="B23" s="143"/>
      <c r="C23" s="144"/>
      <c r="D23" s="145"/>
    </row>
    <row r="24" spans="1:5" s="12" customFormat="1" ht="15" thickBot="1" x14ac:dyDescent="0.35">
      <c r="A24" s="26"/>
      <c r="B24" s="26"/>
      <c r="C24" s="26"/>
      <c r="D24" s="26"/>
      <c r="E24" s="64"/>
    </row>
    <row r="25" spans="1:5" x14ac:dyDescent="0.3">
      <c r="A25" s="24" t="s">
        <v>299</v>
      </c>
      <c r="B25" s="143"/>
      <c r="C25" s="144"/>
      <c r="D25" s="145"/>
    </row>
    <row r="26" spans="1:5" s="12" customFormat="1" ht="15" thickBot="1" x14ac:dyDescent="0.35">
      <c r="A26" s="26"/>
      <c r="B26" s="26"/>
      <c r="C26" s="26"/>
      <c r="D26" s="26"/>
      <c r="E26" s="64"/>
    </row>
    <row r="27" spans="1:5" x14ac:dyDescent="0.3">
      <c r="A27" s="24" t="s">
        <v>300</v>
      </c>
      <c r="B27" s="143"/>
      <c r="C27" s="144"/>
      <c r="D27" s="145"/>
    </row>
    <row r="28" spans="1:5" ht="15" thickBot="1" x14ac:dyDescent="0.35">
      <c r="A28" s="28"/>
      <c r="B28" s="26"/>
      <c r="C28" s="26"/>
      <c r="D28" s="28"/>
    </row>
    <row r="29" spans="1:5" s="12" customFormat="1" x14ac:dyDescent="0.3">
      <c r="A29" s="24" t="s">
        <v>347</v>
      </c>
      <c r="B29" s="143"/>
      <c r="C29" s="144"/>
      <c r="D29" s="145"/>
      <c r="E29" s="64"/>
    </row>
    <row r="30" spans="1:5" s="12" customFormat="1" ht="15" thickBot="1" x14ac:dyDescent="0.35">
      <c r="A30" s="28"/>
      <c r="B30" s="26"/>
      <c r="C30" s="26"/>
      <c r="D30" s="28"/>
      <c r="E30" s="64"/>
    </row>
    <row r="31" spans="1:5" s="12" customFormat="1" x14ac:dyDescent="0.3">
      <c r="A31" s="24" t="s">
        <v>348</v>
      </c>
      <c r="B31" s="143"/>
      <c r="C31" s="144"/>
      <c r="D31" s="145"/>
      <c r="E31" s="64"/>
    </row>
    <row r="32" spans="1:5" s="12" customFormat="1" ht="15" thickBot="1" x14ac:dyDescent="0.35">
      <c r="A32" s="28"/>
      <c r="B32" s="26"/>
      <c r="C32" s="26"/>
      <c r="D32" s="28"/>
      <c r="E32" s="64"/>
    </row>
    <row r="33" spans="1:5" s="12" customFormat="1" x14ac:dyDescent="0.3">
      <c r="A33" s="24" t="s">
        <v>349</v>
      </c>
      <c r="B33" s="143"/>
      <c r="C33" s="144"/>
      <c r="D33" s="145"/>
      <c r="E33" s="64"/>
    </row>
    <row r="34" spans="1:5" s="12" customFormat="1" ht="15" thickBot="1" x14ac:dyDescent="0.35">
      <c r="A34" s="28"/>
      <c r="B34" s="26"/>
      <c r="C34" s="26"/>
      <c r="D34" s="28"/>
      <c r="E34" s="64"/>
    </row>
    <row r="35" spans="1:5" x14ac:dyDescent="0.3">
      <c r="A35" s="24" t="s">
        <v>350</v>
      </c>
      <c r="B35" s="143"/>
      <c r="C35" s="144"/>
      <c r="D35" s="145"/>
    </row>
    <row r="36" spans="1:5" hidden="1" x14ac:dyDescent="0.3"/>
    <row r="37" spans="1:5" hidden="1" x14ac:dyDescent="0.3">
      <c r="A37" s="43"/>
      <c r="B37" s="43"/>
      <c r="C37" s="43"/>
      <c r="D37" s="43"/>
      <c r="E37" s="65"/>
    </row>
    <row r="38" spans="1:5" hidden="1" x14ac:dyDescent="0.3">
      <c r="A38" s="43"/>
      <c r="B38" s="43"/>
      <c r="C38" s="43"/>
      <c r="D38" s="43"/>
      <c r="E38" s="65"/>
    </row>
    <row r="39" spans="1:5" hidden="1" x14ac:dyDescent="0.3">
      <c r="A39" s="43"/>
      <c r="B39" s="43"/>
      <c r="C39" s="43"/>
      <c r="D39" s="43"/>
      <c r="E39" s="65"/>
    </row>
    <row r="40" spans="1:5" hidden="1" x14ac:dyDescent="0.3">
      <c r="A40" s="43"/>
      <c r="B40" s="43"/>
      <c r="C40" s="43"/>
      <c r="D40" s="43"/>
      <c r="E40" s="65"/>
    </row>
    <row r="41" spans="1:5" hidden="1" x14ac:dyDescent="0.3">
      <c r="A41" s="43"/>
      <c r="B41" s="43"/>
      <c r="C41" s="43"/>
      <c r="D41" s="43"/>
      <c r="E41" s="65"/>
    </row>
    <row r="42" spans="1:5" hidden="1" x14ac:dyDescent="0.3">
      <c r="A42" s="43"/>
      <c r="B42" s="43"/>
      <c r="C42" s="43"/>
      <c r="D42" s="43"/>
      <c r="E42" s="65"/>
    </row>
    <row r="43" spans="1:5" hidden="1" x14ac:dyDescent="0.3">
      <c r="A43" s="43"/>
      <c r="B43" s="43"/>
      <c r="C43" s="43"/>
      <c r="D43" s="43"/>
      <c r="E43" s="65"/>
    </row>
    <row r="44" spans="1:5" hidden="1" x14ac:dyDescent="0.3">
      <c r="A44" s="43"/>
      <c r="B44" s="43"/>
      <c r="C44" s="43"/>
      <c r="D44" s="43"/>
      <c r="E44" s="65"/>
    </row>
    <row r="45" spans="1:5" hidden="1" x14ac:dyDescent="0.3">
      <c r="A45" s="43"/>
      <c r="B45" s="43"/>
      <c r="C45" s="43"/>
      <c r="D45" s="43"/>
      <c r="E45" s="65"/>
    </row>
    <row r="46" spans="1:5" hidden="1" x14ac:dyDescent="0.3">
      <c r="A46" s="43"/>
      <c r="B46" s="43"/>
      <c r="C46" s="43"/>
      <c r="D46" s="43"/>
      <c r="E46" s="65"/>
    </row>
    <row r="47" spans="1:5" hidden="1" x14ac:dyDescent="0.3">
      <c r="A47" s="43"/>
      <c r="B47" s="43"/>
      <c r="C47" s="43"/>
      <c r="D47" s="43"/>
      <c r="E47" s="65"/>
    </row>
    <row r="48" spans="1:5" hidden="1" x14ac:dyDescent="0.3">
      <c r="A48" s="43"/>
      <c r="B48" s="43"/>
      <c r="C48" s="43"/>
      <c r="D48" s="43"/>
      <c r="E48" s="65"/>
    </row>
    <row r="49" spans="1:5" hidden="1" x14ac:dyDescent="0.3">
      <c r="A49" s="43"/>
      <c r="B49" s="43"/>
      <c r="C49" s="43"/>
      <c r="D49" s="43"/>
      <c r="E49" s="65"/>
    </row>
    <row r="50" spans="1:5" hidden="1" x14ac:dyDescent="0.3">
      <c r="A50" s="43"/>
      <c r="B50" s="43"/>
      <c r="C50" s="43"/>
      <c r="D50" s="43"/>
      <c r="E50" s="65"/>
    </row>
    <row r="51" spans="1:5" hidden="1" x14ac:dyDescent="0.3">
      <c r="A51" s="43"/>
      <c r="B51" s="43"/>
      <c r="C51" s="43"/>
      <c r="D51" s="43"/>
      <c r="E51" s="65"/>
    </row>
    <row r="52" spans="1:5" hidden="1" x14ac:dyDescent="0.3">
      <c r="A52" s="43"/>
      <c r="B52" s="43"/>
      <c r="C52" s="43"/>
      <c r="D52" s="43"/>
      <c r="E52" s="65"/>
    </row>
    <row r="53" spans="1:5" hidden="1" x14ac:dyDescent="0.3">
      <c r="A53" s="43"/>
      <c r="B53" s="43"/>
      <c r="C53" s="43"/>
      <c r="D53" s="43"/>
      <c r="E53" s="65"/>
    </row>
    <row r="54" spans="1:5" hidden="1" x14ac:dyDescent="0.3">
      <c r="A54" s="43"/>
      <c r="B54" s="43"/>
      <c r="C54" s="43"/>
      <c r="D54" s="43"/>
      <c r="E54" s="65"/>
    </row>
    <row r="55" spans="1:5" hidden="1" x14ac:dyDescent="0.3">
      <c r="A55" s="43"/>
      <c r="B55" s="43"/>
      <c r="C55" s="43"/>
      <c r="D55" s="43"/>
      <c r="E55" s="65"/>
    </row>
    <row r="56" spans="1:5" hidden="1" x14ac:dyDescent="0.3">
      <c r="A56" s="43"/>
      <c r="B56" s="43"/>
      <c r="C56" s="43"/>
      <c r="D56" s="43"/>
      <c r="E56" s="65"/>
    </row>
    <row r="57" spans="1:5" hidden="1" x14ac:dyDescent="0.3">
      <c r="A57" s="43"/>
      <c r="B57" s="43"/>
      <c r="C57" s="43"/>
      <c r="D57" s="43"/>
      <c r="E57" s="65"/>
    </row>
    <row r="58" spans="1:5" hidden="1" x14ac:dyDescent="0.3">
      <c r="A58" s="43"/>
      <c r="B58" s="43"/>
      <c r="C58" s="43"/>
      <c r="D58" s="43"/>
      <c r="E58" s="65"/>
    </row>
    <row r="59" spans="1:5" hidden="1" x14ac:dyDescent="0.3">
      <c r="A59" s="43"/>
      <c r="B59" s="43"/>
      <c r="C59" s="43"/>
      <c r="D59" s="43"/>
      <c r="E59" s="65"/>
    </row>
    <row r="60" spans="1:5" hidden="1" x14ac:dyDescent="0.3">
      <c r="A60" s="43"/>
      <c r="B60" s="43"/>
      <c r="C60" s="43"/>
      <c r="D60" s="43"/>
      <c r="E60" s="65"/>
    </row>
    <row r="61" spans="1:5" hidden="1" x14ac:dyDescent="0.3">
      <c r="A61" s="43"/>
      <c r="B61" s="43"/>
      <c r="C61" s="43"/>
      <c r="D61" s="43"/>
      <c r="E61" s="65"/>
    </row>
    <row r="62" spans="1:5" hidden="1" x14ac:dyDescent="0.3">
      <c r="A62" s="43"/>
      <c r="B62" s="43"/>
      <c r="C62" s="43"/>
      <c r="D62" s="43"/>
      <c r="E62" s="65"/>
    </row>
    <row r="63" spans="1:5" hidden="1" x14ac:dyDescent="0.3">
      <c r="A63" s="43"/>
      <c r="B63" s="43"/>
      <c r="C63" s="43"/>
      <c r="D63" s="43"/>
      <c r="E63" s="65"/>
    </row>
    <row r="64" spans="1:5" hidden="1" x14ac:dyDescent="0.3">
      <c r="A64" s="43"/>
      <c r="B64" s="43"/>
      <c r="C64" s="43"/>
      <c r="D64" s="43"/>
      <c r="E64" s="65"/>
    </row>
    <row r="65" spans="1:9" hidden="1" x14ac:dyDescent="0.3">
      <c r="A65" s="43"/>
      <c r="B65" s="43"/>
      <c r="C65" s="43"/>
      <c r="D65" s="43"/>
      <c r="E65" s="65"/>
      <c r="I65" s="12"/>
    </row>
    <row r="66" spans="1:9" hidden="1" x14ac:dyDescent="0.3">
      <c r="A66" s="43"/>
      <c r="B66" s="43"/>
      <c r="C66" s="43"/>
      <c r="D66" s="43"/>
      <c r="E66" s="65"/>
      <c r="I66" s="12"/>
    </row>
    <row r="67" spans="1:9" hidden="1" x14ac:dyDescent="0.3">
      <c r="A67" s="43"/>
      <c r="B67" s="43"/>
      <c r="C67" s="43"/>
      <c r="D67" s="43"/>
      <c r="E67" s="65"/>
      <c r="G67" s="12"/>
      <c r="H67" s="12"/>
      <c r="I67" s="12"/>
    </row>
    <row r="68" spans="1:9" hidden="1" x14ac:dyDescent="0.3">
      <c r="A68" s="43"/>
      <c r="B68" s="43"/>
      <c r="C68" s="43"/>
      <c r="D68" s="43"/>
      <c r="E68" s="65"/>
    </row>
    <row r="69" spans="1:9" hidden="1" x14ac:dyDescent="0.3">
      <c r="A69" s="43"/>
      <c r="B69" s="43"/>
      <c r="C69" s="43"/>
      <c r="D69" s="43"/>
      <c r="E69" s="65"/>
    </row>
    <row r="70" spans="1:9" hidden="1" x14ac:dyDescent="0.3">
      <c r="A70" s="43"/>
      <c r="B70" s="43"/>
      <c r="C70" s="43"/>
      <c r="D70" s="43"/>
      <c r="E70" s="65"/>
    </row>
    <row r="71" spans="1:9" hidden="1" x14ac:dyDescent="0.3">
      <c r="A71" s="43"/>
      <c r="B71" s="43"/>
      <c r="C71" s="43"/>
      <c r="D71" s="43"/>
      <c r="E71" s="65"/>
    </row>
    <row r="72" spans="1:9" hidden="1" x14ac:dyDescent="0.3">
      <c r="A72" s="43"/>
      <c r="B72" s="43"/>
      <c r="C72" s="43"/>
      <c r="D72" s="43"/>
      <c r="E72" s="65"/>
    </row>
    <row r="73" spans="1:9" hidden="1" x14ac:dyDescent="0.3">
      <c r="A73" s="43"/>
      <c r="B73" s="43"/>
      <c r="C73" s="43"/>
      <c r="D73" s="43"/>
      <c r="E73" s="65"/>
    </row>
    <row r="74" spans="1:9" hidden="1" x14ac:dyDescent="0.3">
      <c r="A74" s="43"/>
      <c r="B74" s="43"/>
      <c r="C74" s="43"/>
      <c r="D74" s="43"/>
      <c r="E74" s="65"/>
    </row>
    <row r="75" spans="1:9" hidden="1" x14ac:dyDescent="0.3">
      <c r="A75" s="43"/>
      <c r="B75" s="43"/>
      <c r="C75" s="43"/>
      <c r="D75" s="43"/>
      <c r="E75" s="65"/>
    </row>
    <row r="76" spans="1:9" hidden="1" x14ac:dyDescent="0.3">
      <c r="A76" s="43"/>
      <c r="B76" s="43"/>
      <c r="C76" s="43"/>
      <c r="D76" s="43"/>
      <c r="E76" s="65"/>
    </row>
    <row r="77" spans="1:9" hidden="1" x14ac:dyDescent="0.3">
      <c r="A77" s="43"/>
      <c r="B77" s="43"/>
      <c r="C77" s="43"/>
      <c r="D77" s="43"/>
      <c r="E77" s="65"/>
    </row>
    <row r="78" spans="1:9" hidden="1" x14ac:dyDescent="0.3">
      <c r="A78" s="43"/>
      <c r="B78" s="43"/>
      <c r="C78" s="43"/>
      <c r="D78" s="43"/>
      <c r="E78" s="65"/>
    </row>
    <row r="79" spans="1:9" hidden="1" x14ac:dyDescent="0.3">
      <c r="A79" s="43"/>
      <c r="B79" s="43"/>
      <c r="C79" s="43"/>
      <c r="D79" s="43"/>
      <c r="E79" s="65"/>
    </row>
    <row r="80" spans="1:9" hidden="1" x14ac:dyDescent="0.3">
      <c r="A80" s="43"/>
      <c r="B80" s="43"/>
      <c r="C80" s="43"/>
      <c r="D80" s="43"/>
      <c r="E80" s="65"/>
    </row>
    <row r="81" spans="1:5" hidden="1" x14ac:dyDescent="0.3">
      <c r="A81" s="43"/>
      <c r="B81" s="43"/>
      <c r="C81" s="43"/>
      <c r="D81" s="43"/>
      <c r="E81" s="65"/>
    </row>
    <row r="82" spans="1:5" hidden="1" x14ac:dyDescent="0.3">
      <c r="A82" s="43"/>
      <c r="B82" s="43"/>
      <c r="C82" s="43"/>
      <c r="D82" s="43"/>
      <c r="E82" s="65"/>
    </row>
    <row r="83" spans="1:5" hidden="1" x14ac:dyDescent="0.3">
      <c r="A83" s="43"/>
      <c r="B83" s="43"/>
      <c r="C83" s="43"/>
      <c r="D83" s="43"/>
      <c r="E83" s="65"/>
    </row>
    <row r="84" spans="1:5" hidden="1" x14ac:dyDescent="0.3">
      <c r="A84" s="43"/>
      <c r="B84" s="43"/>
      <c r="C84" s="43"/>
      <c r="D84" s="43"/>
      <c r="E84" s="65"/>
    </row>
    <row r="85" spans="1:5" hidden="1" x14ac:dyDescent="0.3">
      <c r="A85" s="43"/>
      <c r="B85" s="43"/>
      <c r="C85" s="43"/>
      <c r="D85" s="43"/>
      <c r="E85" s="65"/>
    </row>
    <row r="86" spans="1:5" hidden="1" x14ac:dyDescent="0.3">
      <c r="A86" s="43"/>
      <c r="B86" s="43"/>
      <c r="C86" s="43"/>
      <c r="D86" s="43"/>
      <c r="E86" s="65"/>
    </row>
    <row r="87" spans="1:5" hidden="1" x14ac:dyDescent="0.3">
      <c r="A87" s="43"/>
      <c r="B87" s="43"/>
      <c r="C87" s="43"/>
      <c r="D87" s="43"/>
      <c r="E87" s="65"/>
    </row>
    <row r="88" spans="1:5" hidden="1" x14ac:dyDescent="0.3">
      <c r="A88" s="43"/>
      <c r="B88" s="43"/>
      <c r="C88" s="43"/>
      <c r="D88" s="43"/>
      <c r="E88" s="65"/>
    </row>
    <row r="89" spans="1:5" hidden="1" x14ac:dyDescent="0.3">
      <c r="A89" s="43"/>
      <c r="B89" s="43"/>
      <c r="C89" s="43"/>
      <c r="D89" s="43"/>
      <c r="E89" s="65"/>
    </row>
    <row r="90" spans="1:5" hidden="1" x14ac:dyDescent="0.3">
      <c r="A90" s="43"/>
      <c r="B90" s="43"/>
      <c r="C90" s="43"/>
      <c r="D90" s="43"/>
      <c r="E90" s="65"/>
    </row>
    <row r="91" spans="1:5" hidden="1" x14ac:dyDescent="0.3">
      <c r="A91" s="43"/>
      <c r="B91" s="43"/>
      <c r="C91" s="43"/>
      <c r="D91" s="43"/>
      <c r="E91" s="65"/>
    </row>
    <row r="92" spans="1:5" hidden="1" x14ac:dyDescent="0.3">
      <c r="A92" s="43"/>
      <c r="B92" s="43"/>
      <c r="C92" s="43"/>
      <c r="D92" s="43"/>
      <c r="E92" s="65"/>
    </row>
    <row r="93" spans="1:5" hidden="1" x14ac:dyDescent="0.3">
      <c r="A93" s="43"/>
      <c r="B93" s="43"/>
      <c r="C93" s="43"/>
      <c r="D93" s="43"/>
      <c r="E93" s="65"/>
    </row>
    <row r="94" spans="1:5" hidden="1" x14ac:dyDescent="0.3">
      <c r="A94" s="43"/>
      <c r="B94" s="43"/>
      <c r="C94" s="43"/>
      <c r="D94" s="43"/>
      <c r="E94" s="65"/>
    </row>
    <row r="95" spans="1:5" hidden="1" x14ac:dyDescent="0.3">
      <c r="A95" s="43"/>
      <c r="B95" s="43"/>
      <c r="C95" s="43"/>
      <c r="D95" s="43"/>
      <c r="E95" s="65"/>
    </row>
    <row r="96" spans="1:5" hidden="1" x14ac:dyDescent="0.3">
      <c r="A96" s="43"/>
      <c r="B96" s="43"/>
      <c r="C96" s="43"/>
      <c r="D96" s="43"/>
      <c r="E96" s="65"/>
    </row>
    <row r="97" spans="1:5" hidden="1" x14ac:dyDescent="0.3">
      <c r="A97" s="43"/>
      <c r="B97" s="43"/>
      <c r="C97" s="43"/>
      <c r="D97" s="43"/>
      <c r="E97" s="65"/>
    </row>
    <row r="98" spans="1:5" hidden="1" x14ac:dyDescent="0.3">
      <c r="A98" s="43"/>
      <c r="B98" s="43"/>
      <c r="C98" s="43"/>
      <c r="D98" s="43"/>
      <c r="E98" s="65"/>
    </row>
    <row r="99" spans="1:5" hidden="1" x14ac:dyDescent="0.3">
      <c r="A99" s="43"/>
      <c r="B99" s="43"/>
      <c r="C99" s="43"/>
      <c r="D99" s="43"/>
      <c r="E99" s="65"/>
    </row>
    <row r="100" spans="1:5" hidden="1" x14ac:dyDescent="0.3">
      <c r="A100" s="43"/>
      <c r="B100" s="43"/>
      <c r="C100" s="43"/>
      <c r="D100" s="43"/>
      <c r="E100" s="65"/>
    </row>
    <row r="101" spans="1:5" hidden="1" x14ac:dyDescent="0.3">
      <c r="A101" s="43"/>
      <c r="B101" s="43"/>
      <c r="C101" s="43"/>
      <c r="D101" s="43"/>
      <c r="E101" s="65"/>
    </row>
    <row r="102" spans="1:5" hidden="1" x14ac:dyDescent="0.3">
      <c r="A102" s="43"/>
      <c r="B102" s="43"/>
      <c r="C102" s="43"/>
      <c r="D102" s="43"/>
      <c r="E102" s="65"/>
    </row>
    <row r="103" spans="1:5" hidden="1" x14ac:dyDescent="0.3">
      <c r="A103" s="43"/>
      <c r="B103" s="43"/>
      <c r="C103" s="43"/>
      <c r="D103" s="43"/>
      <c r="E103" s="65"/>
    </row>
    <row r="104" spans="1:5" hidden="1" x14ac:dyDescent="0.3">
      <c r="A104" s="43"/>
      <c r="B104" s="43"/>
      <c r="C104" s="43"/>
      <c r="D104" s="43"/>
      <c r="E104" s="65"/>
    </row>
    <row r="105" spans="1:5" hidden="1" x14ac:dyDescent="0.3">
      <c r="A105" s="43"/>
      <c r="B105" s="43"/>
      <c r="C105" s="43"/>
      <c r="D105" s="43"/>
      <c r="E105" s="65"/>
    </row>
    <row r="106" spans="1:5" hidden="1" x14ac:dyDescent="0.3">
      <c r="A106" s="43"/>
      <c r="B106" s="43"/>
      <c r="C106" s="43"/>
      <c r="D106" s="43"/>
      <c r="E106" s="65"/>
    </row>
    <row r="107" spans="1:5" hidden="1" x14ac:dyDescent="0.3">
      <c r="A107" s="43"/>
      <c r="B107" s="43"/>
      <c r="C107" s="43"/>
      <c r="D107" s="43"/>
      <c r="E107" s="65"/>
    </row>
    <row r="108" spans="1:5" hidden="1" x14ac:dyDescent="0.3">
      <c r="A108" s="43"/>
      <c r="B108" s="43"/>
      <c r="C108" s="43"/>
      <c r="D108" s="43"/>
      <c r="E108" s="65"/>
    </row>
    <row r="109" spans="1:5" hidden="1" x14ac:dyDescent="0.3">
      <c r="A109" s="43"/>
      <c r="B109" s="43"/>
      <c r="C109" s="43"/>
      <c r="D109" s="43"/>
      <c r="E109" s="65"/>
    </row>
    <row r="110" spans="1:5" hidden="1" x14ac:dyDescent="0.3">
      <c r="A110" s="43"/>
      <c r="B110" s="43"/>
      <c r="C110" s="43"/>
      <c r="D110" s="43"/>
      <c r="E110" s="65"/>
    </row>
    <row r="111" spans="1:5" hidden="1" x14ac:dyDescent="0.3">
      <c r="A111" s="43"/>
      <c r="B111" s="43"/>
      <c r="C111" s="43"/>
      <c r="D111" s="43"/>
      <c r="E111" s="65"/>
    </row>
    <row r="112" spans="1:5" hidden="1" x14ac:dyDescent="0.3">
      <c r="A112" s="43"/>
      <c r="B112" s="43"/>
      <c r="C112" s="43"/>
      <c r="D112" s="43"/>
      <c r="E112" s="65"/>
    </row>
    <row r="113" spans="1:5" hidden="1" x14ac:dyDescent="0.3">
      <c r="A113" s="43"/>
      <c r="B113" s="43"/>
      <c r="C113" s="43"/>
      <c r="D113" s="43"/>
      <c r="E113" s="65"/>
    </row>
    <row r="114" spans="1:5" hidden="1" x14ac:dyDescent="0.3">
      <c r="A114" s="43"/>
      <c r="B114" s="43"/>
      <c r="C114" s="43"/>
      <c r="D114" s="43"/>
      <c r="E114" s="65"/>
    </row>
    <row r="115" spans="1:5" hidden="1" x14ac:dyDescent="0.3">
      <c r="A115" s="43"/>
      <c r="B115" s="43"/>
      <c r="C115" s="43"/>
      <c r="D115" s="43"/>
      <c r="E115" s="65"/>
    </row>
    <row r="116" spans="1:5" hidden="1" x14ac:dyDescent="0.3">
      <c r="A116" s="43"/>
      <c r="B116" s="43"/>
      <c r="C116" s="43"/>
      <c r="D116" s="43"/>
      <c r="E116" s="65"/>
    </row>
    <row r="117" spans="1:5" hidden="1" x14ac:dyDescent="0.3">
      <c r="A117" s="43"/>
      <c r="B117" s="43"/>
      <c r="C117" s="43"/>
      <c r="D117" s="43"/>
      <c r="E117" s="65"/>
    </row>
    <row r="118" spans="1:5" hidden="1" x14ac:dyDescent="0.3">
      <c r="A118" s="43"/>
      <c r="B118" s="43"/>
      <c r="C118" s="43"/>
      <c r="D118" s="43"/>
      <c r="E118" s="65"/>
    </row>
    <row r="119" spans="1:5" hidden="1" x14ac:dyDescent="0.3">
      <c r="A119" s="43"/>
      <c r="B119" s="43"/>
      <c r="C119" s="43"/>
      <c r="D119" s="43"/>
      <c r="E119" s="65"/>
    </row>
    <row r="120" spans="1:5" hidden="1" x14ac:dyDescent="0.3">
      <c r="A120" s="43"/>
      <c r="B120" s="43"/>
      <c r="C120" s="43"/>
      <c r="D120" s="43"/>
      <c r="E120" s="65"/>
    </row>
    <row r="121" spans="1:5" hidden="1" x14ac:dyDescent="0.3">
      <c r="A121" s="43"/>
      <c r="B121" s="43"/>
      <c r="C121" s="43"/>
      <c r="D121" s="43"/>
      <c r="E121" s="65"/>
    </row>
    <row r="122" spans="1:5" hidden="1" x14ac:dyDescent="0.3">
      <c r="A122" s="43"/>
      <c r="B122" s="43"/>
      <c r="C122" s="43"/>
      <c r="D122" s="43"/>
      <c r="E122" s="65"/>
    </row>
    <row r="123" spans="1:5" hidden="1" x14ac:dyDescent="0.3">
      <c r="A123" s="43"/>
      <c r="B123" s="43"/>
      <c r="C123" s="43"/>
      <c r="D123" s="43"/>
      <c r="E123" s="65"/>
    </row>
    <row r="124" spans="1:5" hidden="1" x14ac:dyDescent="0.3">
      <c r="A124" s="43"/>
      <c r="B124" s="43"/>
      <c r="C124" s="43"/>
      <c r="D124" s="43"/>
      <c r="E124" s="65"/>
    </row>
    <row r="125" spans="1:5" hidden="1" x14ac:dyDescent="0.3">
      <c r="A125" s="43"/>
      <c r="B125" s="43"/>
      <c r="C125" s="43"/>
      <c r="D125" s="43"/>
      <c r="E125" s="65"/>
    </row>
    <row r="126" spans="1:5" hidden="1" x14ac:dyDescent="0.3">
      <c r="A126" s="43"/>
      <c r="B126" s="43"/>
      <c r="C126" s="43"/>
      <c r="D126" s="43"/>
      <c r="E126" s="65"/>
    </row>
    <row r="127" spans="1:5" hidden="1" x14ac:dyDescent="0.3">
      <c r="A127" s="43"/>
      <c r="B127" s="43"/>
      <c r="C127" s="43"/>
      <c r="D127" s="43"/>
      <c r="E127" s="65"/>
    </row>
    <row r="128" spans="1:5" hidden="1" x14ac:dyDescent="0.3">
      <c r="A128" s="43"/>
      <c r="B128" s="43"/>
      <c r="C128" s="43"/>
      <c r="D128" s="43"/>
      <c r="E128" s="65"/>
    </row>
    <row r="129" spans="1:5" hidden="1" x14ac:dyDescent="0.3">
      <c r="A129" s="43"/>
      <c r="B129" s="43"/>
      <c r="C129" s="43"/>
      <c r="D129" s="43"/>
      <c r="E129" s="65"/>
    </row>
    <row r="130" spans="1:5" hidden="1" x14ac:dyDescent="0.3">
      <c r="A130" s="43"/>
      <c r="B130" s="43"/>
      <c r="C130" s="43"/>
      <c r="D130" s="43"/>
      <c r="E130" s="65"/>
    </row>
    <row r="131" spans="1:5" hidden="1" x14ac:dyDescent="0.3">
      <c r="A131" s="43"/>
      <c r="B131" s="43"/>
      <c r="C131" s="43"/>
      <c r="D131" s="43"/>
      <c r="E131" s="65"/>
    </row>
    <row r="132" spans="1:5" hidden="1" x14ac:dyDescent="0.3">
      <c r="A132" s="43"/>
      <c r="B132" s="43"/>
      <c r="C132" s="43"/>
      <c r="D132" s="43"/>
      <c r="E132" s="65"/>
    </row>
    <row r="133" spans="1:5" hidden="1" x14ac:dyDescent="0.3">
      <c r="A133" s="43"/>
      <c r="B133" s="43"/>
      <c r="C133" s="43"/>
      <c r="D133" s="43"/>
      <c r="E133" s="65"/>
    </row>
    <row r="134" spans="1:5" hidden="1" x14ac:dyDescent="0.3">
      <c r="A134" s="43"/>
      <c r="B134" s="43"/>
      <c r="C134" s="43"/>
      <c r="D134" s="43"/>
      <c r="E134" s="65"/>
    </row>
    <row r="135" spans="1:5" hidden="1" x14ac:dyDescent="0.3">
      <c r="A135" s="43"/>
      <c r="B135" s="43"/>
      <c r="C135" s="43"/>
      <c r="D135" s="43"/>
      <c r="E135" s="65"/>
    </row>
    <row r="136" spans="1:5" hidden="1" x14ac:dyDescent="0.3">
      <c r="A136" s="43"/>
      <c r="B136" s="43"/>
      <c r="C136" s="43"/>
      <c r="D136" s="43"/>
      <c r="E136" s="65"/>
    </row>
    <row r="137" spans="1:5" hidden="1" x14ac:dyDescent="0.3">
      <c r="A137" s="43"/>
      <c r="B137" s="43"/>
      <c r="C137" s="43"/>
      <c r="D137" s="43"/>
      <c r="E137" s="65"/>
    </row>
    <row r="138" spans="1:5" hidden="1" x14ac:dyDescent="0.3">
      <c r="A138" s="43"/>
      <c r="B138" s="43"/>
      <c r="C138" s="43"/>
      <c r="D138" s="43"/>
      <c r="E138" s="65"/>
    </row>
    <row r="139" spans="1:5" hidden="1" x14ac:dyDescent="0.3">
      <c r="A139" s="43"/>
      <c r="B139" s="43"/>
      <c r="C139" s="43"/>
      <c r="D139" s="43"/>
      <c r="E139" s="65"/>
    </row>
    <row r="140" spans="1:5" hidden="1" x14ac:dyDescent="0.3">
      <c r="A140" s="43"/>
      <c r="B140" s="43"/>
      <c r="C140" s="43"/>
      <c r="D140" s="43"/>
      <c r="E140" s="65"/>
    </row>
    <row r="141" spans="1:5" hidden="1" x14ac:dyDescent="0.3">
      <c r="A141" s="43"/>
      <c r="B141" s="43"/>
      <c r="C141" s="43"/>
      <c r="D141" s="43"/>
      <c r="E141" s="65"/>
    </row>
    <row r="142" spans="1:5" hidden="1" x14ac:dyDescent="0.3">
      <c r="A142" s="43"/>
      <c r="B142" s="43"/>
      <c r="C142" s="43"/>
      <c r="D142" s="43"/>
      <c r="E142" s="65"/>
    </row>
    <row r="143" spans="1:5" hidden="1" x14ac:dyDescent="0.3">
      <c r="A143" s="43"/>
      <c r="B143" s="43"/>
      <c r="C143" s="43"/>
      <c r="D143" s="43"/>
      <c r="E143" s="65"/>
    </row>
    <row r="144" spans="1:5" hidden="1" x14ac:dyDescent="0.3">
      <c r="A144" s="43"/>
      <c r="B144" s="43"/>
      <c r="C144" s="43"/>
      <c r="D144" s="43"/>
      <c r="E144" s="65"/>
    </row>
    <row r="145" spans="1:5" hidden="1" x14ac:dyDescent="0.3">
      <c r="A145" s="43"/>
      <c r="B145" s="43"/>
      <c r="C145" s="43"/>
      <c r="D145" s="43"/>
      <c r="E145" s="65"/>
    </row>
    <row r="146" spans="1:5" hidden="1" x14ac:dyDescent="0.3">
      <c r="A146" s="43"/>
      <c r="B146" s="43"/>
      <c r="C146" s="43"/>
      <c r="D146" s="43"/>
      <c r="E146" s="65"/>
    </row>
    <row r="147" spans="1:5" hidden="1" x14ac:dyDescent="0.3">
      <c r="A147" s="43"/>
      <c r="B147" s="43"/>
      <c r="C147" s="43"/>
      <c r="D147" s="43"/>
      <c r="E147" s="65"/>
    </row>
    <row r="148" spans="1:5" hidden="1" x14ac:dyDescent="0.3">
      <c r="A148" s="43"/>
      <c r="B148" s="43"/>
      <c r="C148" s="43"/>
      <c r="D148" s="43"/>
      <c r="E148" s="65"/>
    </row>
    <row r="149" spans="1:5" hidden="1" x14ac:dyDescent="0.3">
      <c r="A149" s="43"/>
      <c r="B149" s="43"/>
      <c r="C149" s="43"/>
      <c r="D149" s="43"/>
      <c r="E149" s="65"/>
    </row>
    <row r="150" spans="1:5" hidden="1" x14ac:dyDescent="0.3">
      <c r="A150" s="43"/>
      <c r="B150" s="43"/>
      <c r="C150" s="43"/>
      <c r="D150" s="43"/>
      <c r="E150" s="65"/>
    </row>
    <row r="151" spans="1:5" hidden="1" x14ac:dyDescent="0.3">
      <c r="A151" s="43"/>
      <c r="B151" s="43"/>
      <c r="C151" s="43"/>
      <c r="D151" s="43"/>
      <c r="E151" s="65"/>
    </row>
    <row r="152" spans="1:5" hidden="1" x14ac:dyDescent="0.3">
      <c r="A152" s="43"/>
      <c r="B152" s="43"/>
      <c r="C152" s="43"/>
      <c r="D152" s="43"/>
      <c r="E152" s="65"/>
    </row>
    <row r="153" spans="1:5" hidden="1" x14ac:dyDescent="0.3">
      <c r="A153" s="43"/>
      <c r="B153" s="43"/>
      <c r="C153" s="43"/>
      <c r="D153" s="43"/>
      <c r="E153" s="65"/>
    </row>
    <row r="154" spans="1:5" hidden="1" x14ac:dyDescent="0.3">
      <c r="A154" s="43"/>
      <c r="B154" s="43"/>
      <c r="C154" s="43"/>
      <c r="D154" s="43"/>
      <c r="E154" s="65"/>
    </row>
    <row r="155" spans="1:5" hidden="1" x14ac:dyDescent="0.3">
      <c r="A155" s="43"/>
      <c r="B155" s="43"/>
      <c r="C155" s="43"/>
      <c r="D155" s="43"/>
      <c r="E155" s="65"/>
    </row>
    <row r="156" spans="1:5" hidden="1" x14ac:dyDescent="0.3">
      <c r="A156" s="43"/>
      <c r="B156" s="43"/>
      <c r="C156" s="43"/>
      <c r="D156" s="43"/>
      <c r="E156" s="65"/>
    </row>
    <row r="157" spans="1:5" hidden="1" x14ac:dyDescent="0.3">
      <c r="A157" s="43"/>
      <c r="B157" s="43"/>
      <c r="C157" s="43"/>
      <c r="D157" s="43"/>
      <c r="E157" s="65"/>
    </row>
    <row r="158" spans="1:5" hidden="1" x14ac:dyDescent="0.3">
      <c r="A158" s="43"/>
      <c r="B158" s="43"/>
      <c r="C158" s="43"/>
      <c r="D158" s="43"/>
      <c r="E158" s="65"/>
    </row>
    <row r="159" spans="1:5" hidden="1" x14ac:dyDescent="0.3">
      <c r="A159" s="43"/>
      <c r="B159" s="43"/>
      <c r="C159" s="43"/>
      <c r="D159" s="43"/>
      <c r="E159" s="65"/>
    </row>
    <row r="160" spans="1:5" hidden="1" x14ac:dyDescent="0.3">
      <c r="A160" s="43"/>
      <c r="B160" s="43"/>
      <c r="C160" s="43"/>
      <c r="D160" s="43"/>
      <c r="E160" s="65"/>
    </row>
    <row r="161" spans="1:5" hidden="1" x14ac:dyDescent="0.3">
      <c r="A161" s="43"/>
      <c r="B161" s="43"/>
      <c r="C161" s="43"/>
      <c r="D161" s="43"/>
      <c r="E161" s="65"/>
    </row>
    <row r="162" spans="1:5" hidden="1" x14ac:dyDescent="0.3">
      <c r="A162" s="43"/>
      <c r="B162" s="43"/>
      <c r="C162" s="43"/>
      <c r="D162" s="43"/>
      <c r="E162" s="65"/>
    </row>
    <row r="163" spans="1:5" hidden="1" x14ac:dyDescent="0.3">
      <c r="A163" s="43"/>
      <c r="B163" s="43"/>
      <c r="C163" s="43"/>
      <c r="D163" s="43"/>
      <c r="E163" s="65"/>
    </row>
    <row r="164" spans="1:5" hidden="1" x14ac:dyDescent="0.3">
      <c r="A164" s="43"/>
      <c r="B164" s="43"/>
      <c r="C164" s="43"/>
      <c r="D164" s="43"/>
      <c r="E164" s="65"/>
    </row>
    <row r="165" spans="1:5" hidden="1" x14ac:dyDescent="0.3">
      <c r="A165" s="43"/>
      <c r="B165" s="43"/>
      <c r="C165" s="43"/>
      <c r="D165" s="43"/>
      <c r="E165" s="65"/>
    </row>
    <row r="166" spans="1:5" hidden="1" x14ac:dyDescent="0.3">
      <c r="A166" s="43"/>
      <c r="B166" s="43"/>
      <c r="C166" s="43"/>
      <c r="D166" s="43"/>
      <c r="E166" s="65"/>
    </row>
    <row r="167" spans="1:5" hidden="1" x14ac:dyDescent="0.3">
      <c r="A167" s="43"/>
      <c r="B167" s="43"/>
      <c r="C167" s="43"/>
      <c r="D167" s="43"/>
      <c r="E167" s="65"/>
    </row>
    <row r="168" spans="1:5" hidden="1" x14ac:dyDescent="0.3">
      <c r="A168" s="43"/>
      <c r="B168" s="43"/>
      <c r="C168" s="43"/>
      <c r="D168" s="43"/>
      <c r="E168" s="65"/>
    </row>
    <row r="169" spans="1:5" hidden="1" x14ac:dyDescent="0.3">
      <c r="A169" s="43"/>
      <c r="B169" s="43"/>
      <c r="C169" s="43"/>
      <c r="D169" s="43"/>
      <c r="E169" s="65"/>
    </row>
    <row r="170" spans="1:5" hidden="1" x14ac:dyDescent="0.3">
      <c r="A170" s="43"/>
      <c r="B170" s="43"/>
      <c r="C170" s="43"/>
      <c r="D170" s="43"/>
      <c r="E170" s="65"/>
    </row>
    <row r="171" spans="1:5" hidden="1" x14ac:dyDescent="0.3">
      <c r="A171" s="43"/>
      <c r="B171" s="43"/>
      <c r="C171" s="43"/>
      <c r="D171" s="43"/>
      <c r="E171" s="65"/>
    </row>
    <row r="172" spans="1:5" hidden="1" x14ac:dyDescent="0.3">
      <c r="A172" s="43"/>
      <c r="B172" s="43"/>
      <c r="C172" s="43"/>
      <c r="D172" s="43"/>
      <c r="E172" s="65"/>
    </row>
    <row r="173" spans="1:5" hidden="1" x14ac:dyDescent="0.3">
      <c r="A173" s="43"/>
      <c r="B173" s="43"/>
      <c r="C173" s="43"/>
      <c r="D173" s="43"/>
      <c r="E173" s="65"/>
    </row>
    <row r="174" spans="1:5" hidden="1" x14ac:dyDescent="0.3">
      <c r="A174" s="43"/>
      <c r="B174" s="43"/>
      <c r="C174" s="43"/>
      <c r="D174" s="43"/>
      <c r="E174" s="65"/>
    </row>
    <row r="175" spans="1:5" hidden="1" x14ac:dyDescent="0.3">
      <c r="A175" s="43"/>
      <c r="B175" s="43"/>
      <c r="C175" s="43"/>
      <c r="D175" s="43"/>
      <c r="E175" s="65"/>
    </row>
    <row r="176" spans="1:5" hidden="1" x14ac:dyDescent="0.3">
      <c r="A176" s="43"/>
      <c r="B176" s="43"/>
      <c r="C176" s="43"/>
      <c r="D176" s="43"/>
      <c r="E176" s="65"/>
    </row>
    <row r="177" spans="1:5" hidden="1" x14ac:dyDescent="0.3">
      <c r="A177" s="43"/>
      <c r="B177" s="43"/>
      <c r="C177" s="43"/>
      <c r="D177" s="43"/>
      <c r="E177" s="65"/>
    </row>
    <row r="178" spans="1:5" hidden="1" x14ac:dyDescent="0.3">
      <c r="A178" s="43"/>
      <c r="B178" s="43"/>
      <c r="C178" s="43"/>
      <c r="D178" s="43"/>
      <c r="E178" s="65"/>
    </row>
    <row r="179" spans="1:5" hidden="1" x14ac:dyDescent="0.3">
      <c r="A179" s="43"/>
      <c r="B179" s="43"/>
      <c r="C179" s="43"/>
      <c r="D179" s="43"/>
      <c r="E179" s="65"/>
    </row>
    <row r="180" spans="1:5" hidden="1" x14ac:dyDescent="0.3">
      <c r="A180" s="43"/>
      <c r="B180" s="43"/>
      <c r="C180" s="43"/>
      <c r="D180" s="43"/>
      <c r="E180" s="65"/>
    </row>
    <row r="181" spans="1:5" hidden="1" x14ac:dyDescent="0.3">
      <c r="A181" s="43"/>
      <c r="B181" s="43"/>
      <c r="C181" s="43"/>
      <c r="D181" s="43"/>
      <c r="E181" s="65"/>
    </row>
    <row r="182" spans="1:5" hidden="1" x14ac:dyDescent="0.3">
      <c r="A182" s="43"/>
      <c r="B182" s="43"/>
      <c r="C182" s="43"/>
      <c r="D182" s="43"/>
      <c r="E182" s="65"/>
    </row>
    <row r="183" spans="1:5" hidden="1" x14ac:dyDescent="0.3">
      <c r="A183" s="43"/>
      <c r="B183" s="43"/>
      <c r="C183" s="43"/>
      <c r="D183" s="43"/>
      <c r="E183" s="65"/>
    </row>
    <row r="184" spans="1:5" hidden="1" x14ac:dyDescent="0.3">
      <c r="A184" s="43"/>
      <c r="B184" s="43"/>
      <c r="C184" s="43"/>
      <c r="D184" s="43"/>
      <c r="E184" s="65"/>
    </row>
    <row r="185" spans="1:5" hidden="1" x14ac:dyDescent="0.3">
      <c r="A185" s="43"/>
      <c r="B185" s="43"/>
      <c r="C185" s="43"/>
      <c r="D185" s="43"/>
      <c r="E185" s="65"/>
    </row>
    <row r="186" spans="1:5" hidden="1" x14ac:dyDescent="0.3">
      <c r="A186" s="43"/>
      <c r="B186" s="43"/>
      <c r="C186" s="43"/>
      <c r="D186" s="43"/>
      <c r="E186" s="65"/>
    </row>
    <row r="187" spans="1:5" hidden="1" x14ac:dyDescent="0.3">
      <c r="A187" s="43"/>
      <c r="B187" s="43"/>
      <c r="C187" s="43"/>
      <c r="D187" s="43"/>
      <c r="E187" s="65"/>
    </row>
    <row r="188" spans="1:5" hidden="1" x14ac:dyDescent="0.3">
      <c r="A188" s="43"/>
      <c r="B188" s="43"/>
      <c r="C188" s="43"/>
      <c r="D188" s="43"/>
      <c r="E188" s="65"/>
    </row>
    <row r="189" spans="1:5" hidden="1" x14ac:dyDescent="0.3">
      <c r="A189" s="43"/>
      <c r="B189" s="43"/>
      <c r="C189" s="43"/>
      <c r="D189" s="43"/>
      <c r="E189" s="65"/>
    </row>
    <row r="190" spans="1:5" hidden="1" x14ac:dyDescent="0.3">
      <c r="A190" s="43"/>
      <c r="B190" s="43"/>
      <c r="C190" s="43"/>
      <c r="D190" s="43"/>
      <c r="E190" s="65"/>
    </row>
    <row r="191" spans="1:5" hidden="1" x14ac:dyDescent="0.3">
      <c r="A191" s="43"/>
      <c r="B191" s="43"/>
      <c r="C191" s="43"/>
      <c r="D191" s="43"/>
      <c r="E191" s="65"/>
    </row>
    <row r="192" spans="1:5" hidden="1" x14ac:dyDescent="0.3">
      <c r="A192" s="43"/>
      <c r="B192" s="43"/>
      <c r="C192" s="43"/>
      <c r="D192" s="43"/>
      <c r="E192" s="65"/>
    </row>
    <row r="193" spans="1:5" hidden="1" x14ac:dyDescent="0.3">
      <c r="A193" s="43"/>
      <c r="B193" s="43"/>
      <c r="C193" s="43"/>
      <c r="D193" s="43"/>
      <c r="E193" s="65"/>
    </row>
    <row r="194" spans="1:5" hidden="1" x14ac:dyDescent="0.3">
      <c r="A194" s="43"/>
      <c r="B194" s="43"/>
      <c r="C194" s="43"/>
      <c r="D194" s="43"/>
      <c r="E194" s="65"/>
    </row>
    <row r="195" spans="1:5" hidden="1" x14ac:dyDescent="0.3">
      <c r="A195" s="43"/>
      <c r="B195" s="43"/>
      <c r="C195" s="43"/>
      <c r="D195" s="43"/>
      <c r="E195" s="65"/>
    </row>
    <row r="196" spans="1:5" hidden="1" x14ac:dyDescent="0.3">
      <c r="A196" s="43"/>
      <c r="B196" s="43"/>
      <c r="C196" s="43"/>
      <c r="D196" s="43"/>
      <c r="E196" s="65"/>
    </row>
    <row r="197" spans="1:5" hidden="1" x14ac:dyDescent="0.3">
      <c r="A197" s="43"/>
      <c r="B197" s="43"/>
      <c r="C197" s="43"/>
      <c r="D197" s="43"/>
      <c r="E197" s="65"/>
    </row>
    <row r="198" spans="1:5" hidden="1" x14ac:dyDescent="0.3">
      <c r="A198" s="43"/>
      <c r="B198" s="43"/>
      <c r="C198" s="43"/>
      <c r="D198" s="43"/>
      <c r="E198" s="65"/>
    </row>
    <row r="199" spans="1:5" hidden="1" x14ac:dyDescent="0.3">
      <c r="A199" s="43"/>
      <c r="B199" s="43"/>
      <c r="C199" s="43"/>
      <c r="D199" s="43"/>
      <c r="E199" s="65"/>
    </row>
    <row r="200" spans="1:5" hidden="1" x14ac:dyDescent="0.3">
      <c r="A200" s="43"/>
      <c r="B200" s="43"/>
      <c r="C200" s="43"/>
      <c r="D200" s="43"/>
      <c r="E200" s="65"/>
    </row>
    <row r="201" spans="1:5" hidden="1" x14ac:dyDescent="0.3">
      <c r="A201" s="43"/>
      <c r="B201" s="43"/>
      <c r="C201" s="43"/>
      <c r="D201" s="43"/>
      <c r="E201" s="65"/>
    </row>
    <row r="202" spans="1:5" hidden="1" x14ac:dyDescent="0.3">
      <c r="A202" s="43"/>
      <c r="B202" s="43"/>
      <c r="C202" s="43"/>
      <c r="D202" s="43"/>
      <c r="E202" s="65"/>
    </row>
    <row r="203" spans="1:5" hidden="1" x14ac:dyDescent="0.3">
      <c r="A203" s="43"/>
      <c r="B203" s="43"/>
      <c r="C203" s="43"/>
      <c r="D203" s="43"/>
      <c r="E203" s="65"/>
    </row>
    <row r="204" spans="1:5" hidden="1" x14ac:dyDescent="0.3">
      <c r="A204" s="43"/>
      <c r="B204" s="43"/>
      <c r="C204" s="43"/>
      <c r="D204" s="43"/>
      <c r="E204" s="65"/>
    </row>
    <row r="205" spans="1:5" hidden="1" x14ac:dyDescent="0.3">
      <c r="A205" s="43"/>
      <c r="B205" s="43"/>
      <c r="C205" s="43"/>
      <c r="D205" s="43"/>
      <c r="E205" s="65"/>
    </row>
    <row r="206" spans="1:5" hidden="1" x14ac:dyDescent="0.3">
      <c r="A206" s="43"/>
      <c r="B206" s="43"/>
      <c r="C206" s="43"/>
      <c r="D206" s="43"/>
      <c r="E206" s="65"/>
    </row>
    <row r="207" spans="1:5" hidden="1" x14ac:dyDescent="0.3">
      <c r="A207" s="43"/>
      <c r="B207" s="43"/>
      <c r="C207" s="43"/>
      <c r="D207" s="43"/>
      <c r="E207" s="65"/>
    </row>
    <row r="208" spans="1:5" hidden="1" x14ac:dyDescent="0.3">
      <c r="A208" s="43"/>
      <c r="B208" s="43"/>
      <c r="C208" s="43"/>
      <c r="D208" s="43"/>
      <c r="E208" s="65"/>
    </row>
    <row r="209" spans="1:5" hidden="1" x14ac:dyDescent="0.3">
      <c r="A209" s="43"/>
      <c r="B209" s="43"/>
      <c r="C209" s="43"/>
      <c r="D209" s="43"/>
      <c r="E209" s="65"/>
    </row>
    <row r="210" spans="1:5" hidden="1" x14ac:dyDescent="0.3">
      <c r="A210" s="43"/>
      <c r="B210" s="43"/>
      <c r="C210" s="43"/>
      <c r="D210" s="43"/>
      <c r="E210" s="65"/>
    </row>
    <row r="211" spans="1:5" hidden="1" x14ac:dyDescent="0.3">
      <c r="A211" s="43"/>
      <c r="B211" s="43"/>
      <c r="C211" s="43"/>
      <c r="D211" s="43"/>
      <c r="E211" s="65"/>
    </row>
    <row r="212" spans="1:5" hidden="1" x14ac:dyDescent="0.3">
      <c r="A212" s="43"/>
      <c r="B212" s="43"/>
      <c r="C212" s="43"/>
      <c r="D212" s="43"/>
      <c r="E212" s="65"/>
    </row>
    <row r="213" spans="1:5" hidden="1" x14ac:dyDescent="0.3">
      <c r="A213" s="43"/>
      <c r="B213" s="43"/>
      <c r="C213" s="43"/>
      <c r="D213" s="43"/>
      <c r="E213" s="65"/>
    </row>
    <row r="214" spans="1:5" hidden="1" x14ac:dyDescent="0.3">
      <c r="A214" s="43"/>
      <c r="B214" s="43"/>
      <c r="C214" s="43"/>
      <c r="D214" s="43"/>
      <c r="E214" s="65"/>
    </row>
    <row r="215" spans="1:5" hidden="1" x14ac:dyDescent="0.3">
      <c r="A215" s="43"/>
      <c r="B215" s="43"/>
      <c r="C215" s="43"/>
      <c r="D215" s="43"/>
      <c r="E215" s="65"/>
    </row>
    <row r="216" spans="1:5" hidden="1" x14ac:dyDescent="0.3">
      <c r="A216" s="43"/>
      <c r="B216" s="43"/>
      <c r="C216" s="43"/>
      <c r="D216" s="43"/>
      <c r="E216" s="65"/>
    </row>
    <row r="217" spans="1:5" hidden="1" x14ac:dyDescent="0.3">
      <c r="A217" s="43"/>
      <c r="B217" s="43"/>
      <c r="C217" s="43"/>
      <c r="D217" s="43"/>
      <c r="E217" s="65"/>
    </row>
    <row r="218" spans="1:5" hidden="1" x14ac:dyDescent="0.3">
      <c r="A218" s="43"/>
      <c r="B218" s="43"/>
      <c r="C218" s="43"/>
      <c r="D218" s="43"/>
      <c r="E218" s="65"/>
    </row>
    <row r="219" spans="1:5" hidden="1" x14ac:dyDescent="0.3">
      <c r="A219" s="43"/>
      <c r="B219" s="43"/>
      <c r="C219" s="43"/>
      <c r="D219" s="43"/>
      <c r="E219" s="65"/>
    </row>
    <row r="220" spans="1:5" hidden="1" x14ac:dyDescent="0.3">
      <c r="A220" s="43"/>
      <c r="B220" s="43"/>
      <c r="C220" s="43"/>
      <c r="D220" s="43"/>
      <c r="E220" s="65"/>
    </row>
    <row r="221" spans="1:5" hidden="1" x14ac:dyDescent="0.3">
      <c r="A221" s="43"/>
      <c r="B221" s="43"/>
      <c r="C221" s="43"/>
      <c r="D221" s="43"/>
      <c r="E221" s="65"/>
    </row>
    <row r="222" spans="1:5" hidden="1" x14ac:dyDescent="0.3">
      <c r="A222" s="43"/>
      <c r="B222" s="43"/>
      <c r="C222" s="43"/>
      <c r="D222" s="43"/>
      <c r="E222" s="65"/>
    </row>
    <row r="223" spans="1:5" hidden="1" x14ac:dyDescent="0.3">
      <c r="A223" s="43"/>
      <c r="B223" s="43"/>
      <c r="C223" s="43"/>
      <c r="D223" s="43"/>
      <c r="E223" s="65"/>
    </row>
    <row r="224" spans="1:5" hidden="1" x14ac:dyDescent="0.3">
      <c r="A224" s="43"/>
      <c r="B224" s="43"/>
      <c r="C224" s="43"/>
      <c r="D224" s="43"/>
      <c r="E224" s="65"/>
    </row>
    <row r="225" spans="1:5" hidden="1" x14ac:dyDescent="0.3">
      <c r="A225" s="43"/>
      <c r="B225" s="43"/>
      <c r="C225" s="43"/>
      <c r="D225" s="43"/>
      <c r="E225" s="65"/>
    </row>
    <row r="226" spans="1:5" hidden="1" x14ac:dyDescent="0.3">
      <c r="A226" s="43"/>
      <c r="B226" s="43"/>
      <c r="C226" s="43"/>
      <c r="D226" s="43"/>
      <c r="E226" s="65"/>
    </row>
    <row r="227" spans="1:5" hidden="1" x14ac:dyDescent="0.3">
      <c r="A227" s="43"/>
      <c r="B227" s="43"/>
      <c r="C227" s="43"/>
      <c r="D227" s="43"/>
      <c r="E227" s="65"/>
    </row>
    <row r="228" spans="1:5" hidden="1" x14ac:dyDescent="0.3">
      <c r="A228" s="43"/>
      <c r="B228" s="43"/>
      <c r="C228" s="43"/>
      <c r="D228" s="43"/>
      <c r="E228" s="65"/>
    </row>
    <row r="229" spans="1:5" hidden="1" x14ac:dyDescent="0.3">
      <c r="A229" s="43"/>
      <c r="B229" s="43"/>
      <c r="C229" s="43"/>
      <c r="D229" s="43"/>
      <c r="E229" s="65"/>
    </row>
    <row r="230" spans="1:5" hidden="1" x14ac:dyDescent="0.3">
      <c r="A230" s="43"/>
      <c r="B230" s="43"/>
      <c r="C230" s="43"/>
      <c r="D230" s="43"/>
      <c r="E230" s="65"/>
    </row>
    <row r="231" spans="1:5" hidden="1" x14ac:dyDescent="0.3">
      <c r="A231" s="43"/>
      <c r="B231" s="43"/>
      <c r="C231" s="43"/>
      <c r="D231" s="43"/>
      <c r="E231" s="65"/>
    </row>
    <row r="232" spans="1:5" hidden="1" x14ac:dyDescent="0.3">
      <c r="A232" s="43"/>
      <c r="B232" s="43"/>
      <c r="C232" s="43"/>
      <c r="D232" s="43"/>
      <c r="E232" s="65"/>
    </row>
    <row r="233" spans="1:5" hidden="1" x14ac:dyDescent="0.3">
      <c r="A233" s="43"/>
      <c r="B233" s="43"/>
      <c r="C233" s="43"/>
      <c r="D233" s="43"/>
      <c r="E233" s="65"/>
    </row>
    <row r="234" spans="1:5" hidden="1" x14ac:dyDescent="0.3">
      <c r="A234" s="43"/>
      <c r="B234" s="43"/>
      <c r="C234" s="43"/>
      <c r="D234" s="43"/>
      <c r="E234" s="65"/>
    </row>
    <row r="235" spans="1:5" hidden="1" x14ac:dyDescent="0.3">
      <c r="A235" s="43"/>
      <c r="B235" s="43"/>
      <c r="C235" s="43"/>
      <c r="D235" s="43"/>
      <c r="E235" s="65"/>
    </row>
    <row r="236" spans="1:5" hidden="1" x14ac:dyDescent="0.3">
      <c r="A236" s="43"/>
      <c r="B236" s="43"/>
      <c r="C236" s="43"/>
      <c r="D236" s="43"/>
      <c r="E236" s="65"/>
    </row>
    <row r="237" spans="1:5" hidden="1" x14ac:dyDescent="0.3">
      <c r="A237" s="43"/>
      <c r="B237" s="43"/>
      <c r="C237" s="43"/>
      <c r="D237" s="43"/>
      <c r="E237" s="65"/>
    </row>
    <row r="238" spans="1:5" hidden="1" x14ac:dyDescent="0.3">
      <c r="A238" s="43"/>
      <c r="B238" s="43"/>
      <c r="C238" s="43"/>
      <c r="D238" s="43"/>
      <c r="E238" s="65"/>
    </row>
    <row r="239" spans="1:5" hidden="1" x14ac:dyDescent="0.3">
      <c r="A239" s="43"/>
      <c r="B239" s="43"/>
      <c r="C239" s="43"/>
      <c r="D239" s="43"/>
      <c r="E239" s="65"/>
    </row>
    <row r="240" spans="1:5" hidden="1" x14ac:dyDescent="0.3">
      <c r="A240" s="43"/>
      <c r="B240" s="43"/>
      <c r="C240" s="43"/>
      <c r="D240" s="43"/>
      <c r="E240" s="65"/>
    </row>
    <row r="241" spans="1:5" hidden="1" x14ac:dyDescent="0.3">
      <c r="A241" s="43"/>
      <c r="B241" s="43"/>
      <c r="C241" s="43"/>
      <c r="D241" s="43"/>
      <c r="E241" s="65"/>
    </row>
    <row r="242" spans="1:5" hidden="1" x14ac:dyDescent="0.3">
      <c r="A242" s="43"/>
      <c r="B242" s="43"/>
      <c r="C242" s="43"/>
      <c r="D242" s="43"/>
      <c r="E242" s="65"/>
    </row>
    <row r="243" spans="1:5" hidden="1" x14ac:dyDescent="0.3">
      <c r="A243" s="43"/>
      <c r="B243" s="43"/>
      <c r="C243" s="43"/>
      <c r="D243" s="43"/>
      <c r="E243" s="65"/>
    </row>
    <row r="244" spans="1:5" hidden="1" x14ac:dyDescent="0.3">
      <c r="A244" s="43"/>
      <c r="B244" s="43"/>
      <c r="C244" s="43"/>
      <c r="D244" s="43"/>
      <c r="E244" s="65"/>
    </row>
    <row r="245" spans="1:5" hidden="1" x14ac:dyDescent="0.3">
      <c r="A245" s="43"/>
      <c r="B245" s="43"/>
      <c r="C245" s="43"/>
      <c r="D245" s="43"/>
      <c r="E245" s="65"/>
    </row>
    <row r="246" spans="1:5" hidden="1" x14ac:dyDescent="0.3">
      <c r="A246" s="43"/>
      <c r="B246" s="43"/>
      <c r="C246" s="43"/>
      <c r="D246" s="43"/>
      <c r="E246" s="65"/>
    </row>
    <row r="247" spans="1:5" hidden="1" x14ac:dyDescent="0.3">
      <c r="A247" s="43"/>
      <c r="B247" s="43"/>
      <c r="C247" s="43"/>
      <c r="D247" s="43"/>
      <c r="E247" s="65"/>
    </row>
    <row r="248" spans="1:5" hidden="1" x14ac:dyDescent="0.3">
      <c r="A248" s="43"/>
      <c r="B248" s="43"/>
      <c r="C248" s="43"/>
      <c r="D248" s="43"/>
      <c r="E248" s="65"/>
    </row>
    <row r="249" spans="1:5" hidden="1" x14ac:dyDescent="0.3">
      <c r="A249" s="43"/>
      <c r="B249" s="43"/>
      <c r="C249" s="43"/>
      <c r="D249" s="43"/>
      <c r="E249" s="65"/>
    </row>
    <row r="250" spans="1:5" hidden="1" x14ac:dyDescent="0.3">
      <c r="A250" s="43"/>
      <c r="B250" s="43"/>
      <c r="C250" s="43"/>
      <c r="D250" s="43"/>
      <c r="E250" s="65"/>
    </row>
    <row r="251" spans="1:5" hidden="1" x14ac:dyDescent="0.3">
      <c r="A251" s="43"/>
      <c r="B251" s="43"/>
      <c r="C251" s="43"/>
      <c r="D251" s="43"/>
      <c r="E251" s="65"/>
    </row>
    <row r="252" spans="1:5" hidden="1" x14ac:dyDescent="0.3">
      <c r="A252" s="43"/>
      <c r="B252" s="43"/>
      <c r="C252" s="43"/>
      <c r="D252" s="43"/>
      <c r="E252" s="65"/>
    </row>
    <row r="253" spans="1:5" hidden="1" x14ac:dyDescent="0.3">
      <c r="A253" s="43"/>
      <c r="B253" s="43"/>
      <c r="C253" s="43"/>
      <c r="D253" s="43"/>
      <c r="E253" s="65"/>
    </row>
    <row r="254" spans="1:5" hidden="1" x14ac:dyDescent="0.3">
      <c r="A254" s="43"/>
      <c r="B254" s="43"/>
      <c r="C254" s="43"/>
      <c r="D254" s="43"/>
      <c r="E254" s="65"/>
    </row>
    <row r="255" spans="1:5" s="12" customFormat="1" hidden="1" x14ac:dyDescent="0.3">
      <c r="A255" s="43"/>
      <c r="B255" s="43"/>
      <c r="C255" s="43"/>
      <c r="D255" s="43"/>
      <c r="E255" s="65"/>
    </row>
    <row r="256" spans="1:5" s="12" customFormat="1" hidden="1" x14ac:dyDescent="0.3">
      <c r="A256" s="44"/>
      <c r="B256" s="44"/>
      <c r="C256" s="44"/>
      <c r="D256" s="44"/>
      <c r="E256" s="65"/>
    </row>
    <row r="257" spans="1:5" hidden="1" x14ac:dyDescent="0.3">
      <c r="A257" s="43"/>
      <c r="B257" s="43"/>
      <c r="C257" s="43"/>
      <c r="D257" s="43"/>
      <c r="E257" s="65"/>
    </row>
    <row r="258" spans="1:5" hidden="1" x14ac:dyDescent="0.3">
      <c r="A258" s="43"/>
      <c r="B258" s="43"/>
      <c r="C258" s="43"/>
      <c r="D258" s="43"/>
      <c r="E258" s="65"/>
    </row>
    <row r="259" spans="1:5" hidden="1" x14ac:dyDescent="0.3">
      <c r="A259" s="43"/>
      <c r="B259" s="43"/>
      <c r="C259" s="43"/>
      <c r="D259" s="43"/>
      <c r="E259" s="65"/>
    </row>
    <row r="260" spans="1:5" hidden="1" x14ac:dyDescent="0.3">
      <c r="A260" s="43"/>
      <c r="B260" s="43"/>
      <c r="C260" s="43"/>
      <c r="D260" s="43"/>
      <c r="E260" s="65"/>
    </row>
    <row r="261" spans="1:5" hidden="1" x14ac:dyDescent="0.3">
      <c r="A261" s="43"/>
      <c r="B261" s="43"/>
      <c r="C261" s="43"/>
      <c r="D261" s="43"/>
      <c r="E261" s="65"/>
    </row>
    <row r="262" spans="1:5" hidden="1" x14ac:dyDescent="0.3">
      <c r="A262" s="43"/>
      <c r="B262" s="43"/>
      <c r="C262" s="43"/>
      <c r="D262" s="43"/>
      <c r="E262" s="65"/>
    </row>
    <row r="263" spans="1:5" hidden="1" x14ac:dyDescent="0.3">
      <c r="A263" s="43"/>
      <c r="B263" s="43"/>
      <c r="C263" s="43"/>
      <c r="D263" s="43"/>
      <c r="E263" s="65"/>
    </row>
    <row r="264" spans="1:5" hidden="1" x14ac:dyDescent="0.3">
      <c r="A264" s="43"/>
      <c r="B264" s="43"/>
      <c r="C264" s="43"/>
      <c r="D264" s="43"/>
      <c r="E264" s="65"/>
    </row>
    <row r="265" spans="1:5" hidden="1" x14ac:dyDescent="0.3">
      <c r="A265" s="43"/>
      <c r="B265" s="43"/>
      <c r="C265" s="43"/>
      <c r="D265" s="43"/>
      <c r="E265" s="65"/>
    </row>
    <row r="266" spans="1:5" hidden="1" x14ac:dyDescent="0.3">
      <c r="A266" s="43"/>
      <c r="B266" s="43"/>
      <c r="C266" s="43"/>
      <c r="D266" s="43"/>
      <c r="E266" s="65"/>
    </row>
    <row r="267" spans="1:5" hidden="1" x14ac:dyDescent="0.3">
      <c r="A267" s="43"/>
      <c r="B267" s="43"/>
      <c r="C267" s="43"/>
      <c r="D267" s="43"/>
      <c r="E267" s="65"/>
    </row>
    <row r="268" spans="1:5" hidden="1" x14ac:dyDescent="0.3">
      <c r="A268" s="43"/>
      <c r="B268" s="43"/>
      <c r="C268" s="43"/>
      <c r="D268" s="43"/>
      <c r="E268" s="65"/>
    </row>
    <row r="269" spans="1:5" hidden="1" x14ac:dyDescent="0.3">
      <c r="A269" s="43"/>
      <c r="B269" s="43"/>
      <c r="C269" s="43"/>
      <c r="D269" s="43"/>
      <c r="E269" s="65"/>
    </row>
    <row r="270" spans="1:5" hidden="1" x14ac:dyDescent="0.3">
      <c r="A270" s="43"/>
      <c r="B270" s="43"/>
      <c r="C270" s="43"/>
      <c r="D270" s="43"/>
      <c r="E270" s="65"/>
    </row>
    <row r="271" spans="1:5" hidden="1" x14ac:dyDescent="0.3"/>
    <row r="272" spans="1:5" hidden="1" x14ac:dyDescent="0.3"/>
    <row r="273" hidden="1" x14ac:dyDescent="0.3"/>
    <row r="274" hidden="1" x14ac:dyDescent="0.3"/>
  </sheetData>
  <sheetProtection password="C5E3" sheet="1" objects="1" scenarios="1"/>
  <mergeCells count="18">
    <mergeCell ref="A2:D2"/>
    <mergeCell ref="A10:D11"/>
    <mergeCell ref="A12:D12"/>
    <mergeCell ref="B29:D29"/>
    <mergeCell ref="B31:D31"/>
    <mergeCell ref="B7:D7"/>
    <mergeCell ref="B4:D4"/>
    <mergeCell ref="A9:D9"/>
    <mergeCell ref="B35:D35"/>
    <mergeCell ref="B33:D33"/>
    <mergeCell ref="B13:D13"/>
    <mergeCell ref="B25:D25"/>
    <mergeCell ref="B27:D27"/>
    <mergeCell ref="B15:D15"/>
    <mergeCell ref="B17:D17"/>
    <mergeCell ref="B19:D19"/>
    <mergeCell ref="B21:D21"/>
    <mergeCell ref="B23:D23"/>
  </mergeCells>
  <dataValidations xWindow="675" yWindow="460" count="4">
    <dataValidation type="list" operator="lessThanOrEqual" allowBlank="1" showInputMessage="1" showErrorMessage="1" errorTitle="Reduce Administrative Funds" error="The amount requested for Administrative Funds exceeds 4% of the Project Hard Costs requested and/or is not entered as a whole number. " promptTitle="Is service area further limited" prompt="Select &quot;Yes&quot; if service area in county is limited to specific cities" sqref="E15:E27 E13 E29 E31 E33 E255">
      <formula1>"Yes, No"</formula1>
    </dataValidation>
    <dataValidation allowBlank="1" promptTitle="County in Service Area" prompt="Select a county in the Applicant's service area" sqref="B16 B18 B20 B22 B24 B26 B28 B30 B32 B34"/>
    <dataValidation allowBlank="1" sqref="C18 C16 C14 C20 C22 C24 C26 C28 C30 C32 C34"/>
    <dataValidation type="textLength" allowBlank="1" showInputMessage="1" showErrorMessage="1" promptTitle="Describe history" prompt="Briefly describe history serving community" sqref="B4:D4">
      <formula1>0</formula1>
      <formula2>2500000</formula2>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675" yWindow="460" count="2">
        <x14:dataValidation type="list" showInputMessage="1" showErrorMessage="1" promptTitle="County in Service Area" prompt="Select a county in the Applicant's service area">
          <x14:formula1>
            <xm:f>'HIDE VLOOKUP TABLES'!$E$2:$E$257</xm:f>
          </x14:formula1>
          <xm:sqref>B13:D13 B15:D15 B17:D17 B19:D19 B21:D21 B23:D23 B25:D25 B27:D27 B29:D29 B31:D31 B33:D33 B35:D35</xm:sqref>
        </x14:dataValidation>
        <x14:dataValidation type="list" allowBlank="1" showInputMessage="1" showErrorMessage="1" promptTitle="Continuum of Care Region" prompt="Continuum of Care Region">
          <x14:formula1>
            <xm:f>'HIDE VLOOKUP TABLES'!$A$2:$A$12</xm:f>
          </x14:formula1>
          <xm:sqref>B7:D7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
  <sheetViews>
    <sheetView zoomScaleNormal="100" workbookViewId="0">
      <selection activeCell="L21" sqref="L21"/>
    </sheetView>
  </sheetViews>
  <sheetFormatPr defaultRowHeight="14.4" x14ac:dyDescent="0.3"/>
  <cols>
    <col min="24" max="24" width="10" bestFit="1" customWidth="1"/>
    <col min="25" max="25" width="27.88671875" style="12" bestFit="1" customWidth="1"/>
    <col min="26" max="26" width="12.109375" bestFit="1" customWidth="1"/>
    <col min="29" max="29" width="8.88671875" style="12"/>
    <col min="31" max="31" width="12.5546875" bestFit="1" customWidth="1"/>
    <col min="32" max="32" width="14.88671875" style="12" customWidth="1"/>
    <col min="33" max="58" width="9.109375" style="12"/>
    <col min="71" max="78" width="9.109375" style="12"/>
    <col min="81" max="81" width="12.5546875" style="12" customWidth="1"/>
    <col min="82" max="82" width="14" style="12" customWidth="1"/>
    <col min="91" max="94" width="8.88671875" style="12"/>
  </cols>
  <sheetData>
    <row r="1" spans="1:94" ht="43.2" x14ac:dyDescent="0.3">
      <c r="A1" s="29" t="s">
        <v>316</v>
      </c>
      <c r="B1" s="29" t="s">
        <v>317</v>
      </c>
      <c r="C1" s="29" t="s">
        <v>318</v>
      </c>
      <c r="D1" s="29" t="s">
        <v>319</v>
      </c>
      <c r="E1" s="29" t="s">
        <v>306</v>
      </c>
      <c r="F1" s="29" t="s">
        <v>307</v>
      </c>
      <c r="G1" s="29" t="s">
        <v>308</v>
      </c>
      <c r="H1" s="29" t="s">
        <v>309</v>
      </c>
      <c r="I1" s="29" t="s">
        <v>310</v>
      </c>
      <c r="J1" s="29" t="s">
        <v>311</v>
      </c>
      <c r="K1" s="29" t="s">
        <v>312</v>
      </c>
      <c r="L1" s="29" t="s">
        <v>313</v>
      </c>
      <c r="M1" s="29" t="s">
        <v>314</v>
      </c>
      <c r="N1" s="29" t="s">
        <v>315</v>
      </c>
      <c r="O1" s="29" t="s">
        <v>320</v>
      </c>
      <c r="P1" s="29" t="s">
        <v>321</v>
      </c>
      <c r="Q1" s="29" t="s">
        <v>322</v>
      </c>
      <c r="R1" s="29" t="s">
        <v>323</v>
      </c>
      <c r="S1" s="29" t="s">
        <v>324</v>
      </c>
      <c r="T1" s="29" t="s">
        <v>325</v>
      </c>
      <c r="U1" s="29" t="s">
        <v>326</v>
      </c>
      <c r="V1" s="29" t="s">
        <v>328</v>
      </c>
      <c r="W1" s="29" t="s">
        <v>329</v>
      </c>
      <c r="X1" s="29" t="s">
        <v>330</v>
      </c>
      <c r="Y1" s="91" t="s">
        <v>327</v>
      </c>
      <c r="Z1" s="29" t="s">
        <v>331</v>
      </c>
      <c r="AA1" s="29" t="s">
        <v>332</v>
      </c>
      <c r="AB1" s="29" t="s">
        <v>333</v>
      </c>
      <c r="AC1" s="41" t="s">
        <v>355</v>
      </c>
      <c r="AD1" s="29" t="s">
        <v>334</v>
      </c>
      <c r="AE1" s="29" t="s">
        <v>335</v>
      </c>
      <c r="AF1" s="41" t="s">
        <v>433</v>
      </c>
      <c r="AG1" s="41" t="s">
        <v>434</v>
      </c>
      <c r="AH1" s="41" t="s">
        <v>435</v>
      </c>
      <c r="AI1" s="41" t="s">
        <v>436</v>
      </c>
      <c r="AJ1" s="41" t="s">
        <v>437</v>
      </c>
      <c r="AK1" s="41" t="s">
        <v>438</v>
      </c>
      <c r="AL1" s="41" t="s">
        <v>439</v>
      </c>
      <c r="AM1" s="41" t="s">
        <v>440</v>
      </c>
      <c r="AN1" s="41" t="s">
        <v>441</v>
      </c>
      <c r="AO1" s="41" t="s">
        <v>442</v>
      </c>
      <c r="AP1" s="41" t="s">
        <v>443</v>
      </c>
      <c r="AQ1" s="41" t="s">
        <v>444</v>
      </c>
      <c r="AR1" s="41" t="s">
        <v>445</v>
      </c>
      <c r="AS1" s="41" t="s">
        <v>446</v>
      </c>
      <c r="AT1" s="41" t="s">
        <v>447</v>
      </c>
      <c r="AU1" s="41" t="s">
        <v>448</v>
      </c>
      <c r="AV1" s="41" t="s">
        <v>449</v>
      </c>
      <c r="AW1" s="41" t="s">
        <v>450</v>
      </c>
      <c r="AX1" s="41" t="s">
        <v>451</v>
      </c>
      <c r="AY1" s="41" t="s">
        <v>452</v>
      </c>
      <c r="AZ1" s="41" t="s">
        <v>453</v>
      </c>
      <c r="BA1" s="41" t="s">
        <v>454</v>
      </c>
      <c r="BB1" s="41" t="s">
        <v>455</v>
      </c>
      <c r="BC1" s="41" t="s">
        <v>456</v>
      </c>
      <c r="BD1" s="41" t="s">
        <v>457</v>
      </c>
      <c r="BE1" s="41" t="s">
        <v>458</v>
      </c>
      <c r="BF1" s="41" t="s">
        <v>459</v>
      </c>
      <c r="BG1" s="29" t="s">
        <v>460</v>
      </c>
      <c r="BH1" s="29" t="s">
        <v>461</v>
      </c>
      <c r="BI1" s="29" t="s">
        <v>462</v>
      </c>
      <c r="BJ1" s="29" t="s">
        <v>463</v>
      </c>
      <c r="BK1" s="29" t="s">
        <v>464</v>
      </c>
      <c r="BL1" s="29" t="s">
        <v>465</v>
      </c>
      <c r="BM1" s="29" t="s">
        <v>466</v>
      </c>
      <c r="BN1" s="29" t="s">
        <v>467</v>
      </c>
      <c r="BO1" s="29" t="s">
        <v>468</v>
      </c>
      <c r="BP1" s="29" t="s">
        <v>469</v>
      </c>
      <c r="BQ1" s="29" t="s">
        <v>470</v>
      </c>
      <c r="BR1" s="29" t="s">
        <v>471</v>
      </c>
      <c r="BS1" s="41" t="s">
        <v>472</v>
      </c>
      <c r="BT1" s="41" t="s">
        <v>473</v>
      </c>
      <c r="BU1" s="41" t="s">
        <v>474</v>
      </c>
      <c r="BV1" s="41" t="s">
        <v>475</v>
      </c>
      <c r="BW1" s="41" t="s">
        <v>476</v>
      </c>
      <c r="BX1" s="41" t="s">
        <v>477</v>
      </c>
      <c r="BY1" s="41" t="s">
        <v>356</v>
      </c>
      <c r="BZ1" s="41" t="s">
        <v>357</v>
      </c>
      <c r="CA1" s="29" t="s">
        <v>336</v>
      </c>
      <c r="CB1" s="29" t="s">
        <v>337</v>
      </c>
      <c r="CC1" s="41" t="s">
        <v>478</v>
      </c>
      <c r="CD1" s="41" t="s">
        <v>488</v>
      </c>
      <c r="CE1" s="29" t="s">
        <v>338</v>
      </c>
      <c r="CF1" s="29" t="s">
        <v>339</v>
      </c>
      <c r="CG1" s="29" t="s">
        <v>340</v>
      </c>
      <c r="CH1" s="29" t="s">
        <v>341</v>
      </c>
      <c r="CI1" s="29" t="s">
        <v>342</v>
      </c>
      <c r="CJ1" s="29" t="s">
        <v>343</v>
      </c>
      <c r="CK1" s="29" t="s">
        <v>344</v>
      </c>
      <c r="CL1" s="29" t="s">
        <v>345</v>
      </c>
      <c r="CM1" s="41" t="s">
        <v>358</v>
      </c>
      <c r="CN1" s="41" t="s">
        <v>359</v>
      </c>
      <c r="CO1" s="41" t="s">
        <v>360</v>
      </c>
      <c r="CP1" s="41" t="s">
        <v>361</v>
      </c>
    </row>
    <row r="2" spans="1:94" s="31" customFormat="1" x14ac:dyDescent="0.3">
      <c r="A2" s="30">
        <f>'1-1 Applicant Info'!D5</f>
        <v>0</v>
      </c>
      <c r="B2" s="30">
        <f>'1-1 Applicant Info'!D6</f>
        <v>0</v>
      </c>
      <c r="C2" s="30">
        <f>'1-1 Applicant Info'!D7</f>
        <v>0</v>
      </c>
      <c r="D2" s="30">
        <f>'1-1 Applicant Info'!D8</f>
        <v>0</v>
      </c>
      <c r="E2" s="31">
        <f>'1-1 Applicant Info'!D9</f>
        <v>0</v>
      </c>
      <c r="F2" s="30">
        <f>'1-1 Applicant Info'!D10</f>
        <v>0</v>
      </c>
      <c r="G2" s="30">
        <f>'1-1 Applicant Info'!D11</f>
        <v>0</v>
      </c>
      <c r="H2" s="30">
        <f>'1-1 Applicant Info'!D12</f>
        <v>0</v>
      </c>
      <c r="I2" s="30">
        <f>'1-1 Applicant Info'!D13</f>
        <v>0</v>
      </c>
      <c r="J2" s="31">
        <f>'1-1 Applicant Info'!D14</f>
        <v>0</v>
      </c>
      <c r="K2" s="30">
        <f>'1-1 Applicant Info'!D15</f>
        <v>0</v>
      </c>
      <c r="L2" s="30">
        <f>'1-1 Applicant Info'!D16</f>
        <v>0</v>
      </c>
      <c r="M2" s="30">
        <f>'1-1 Applicant Info'!D17</f>
        <v>0</v>
      </c>
      <c r="N2" s="31">
        <f>'1-1 Applicant Info'!D18</f>
        <v>0</v>
      </c>
      <c r="O2" s="30">
        <f>'1-1 Applicant Info'!D19</f>
        <v>0</v>
      </c>
      <c r="P2" s="30">
        <f>'1-1 Applicant Info'!D21</f>
        <v>0</v>
      </c>
      <c r="Q2" s="30">
        <f>'1-1 Applicant Info'!D22</f>
        <v>0</v>
      </c>
      <c r="R2" s="30">
        <f>'1-1 Applicant Info'!D23</f>
        <v>0</v>
      </c>
      <c r="S2" s="31">
        <f>'1-1 Applicant Info'!D24</f>
        <v>0</v>
      </c>
      <c r="T2" s="30">
        <f>'1-1 Applicant Info'!D25</f>
        <v>0</v>
      </c>
      <c r="U2" s="30">
        <f>'1-1 Applicant Info'!D28</f>
        <v>0</v>
      </c>
      <c r="V2" s="30">
        <f>'1-1 Applicant Info'!D29</f>
        <v>0</v>
      </c>
      <c r="W2" s="30">
        <f>'1-1 Applicant Info'!D30</f>
        <v>0</v>
      </c>
      <c r="X2" s="90">
        <f>'1-1 Applicant Info'!D31</f>
        <v>0</v>
      </c>
      <c r="Y2" s="92">
        <f>'1-1 Applicant Info'!D32</f>
        <v>0</v>
      </c>
      <c r="Z2" s="42">
        <f>'1-1 Applicant Info'!D34</f>
        <v>0</v>
      </c>
      <c r="AA2" s="31">
        <f>'1-1 Applicant Info'!D35</f>
        <v>0</v>
      </c>
      <c r="AB2" s="31">
        <f>'1-1 Applicant Info'!D36</f>
        <v>0</v>
      </c>
      <c r="AC2" s="31">
        <f>'1-1 Applicant Info'!D37</f>
        <v>0</v>
      </c>
      <c r="AD2" s="31">
        <f>'1-1 Applicant Info'!D38</f>
        <v>0</v>
      </c>
      <c r="AE2" s="30">
        <f>'1-1 Applicant Info'!D39</f>
        <v>0</v>
      </c>
      <c r="AF2" s="30">
        <f>'1-1 Applicant Info'!D42</f>
        <v>0</v>
      </c>
      <c r="AG2" s="30">
        <f>'1-1 Applicant Info'!D43</f>
        <v>0</v>
      </c>
      <c r="AH2" s="93">
        <f>'1-2 CARES Funding'!B6</f>
        <v>0</v>
      </c>
      <c r="AI2" s="93">
        <f>'1-2 CARES Funding'!B7</f>
        <v>0</v>
      </c>
      <c r="AJ2" s="93">
        <f>'1-2 CARES Funding'!B8</f>
        <v>0</v>
      </c>
      <c r="AK2" s="93">
        <f>'1-2 CARES Funding'!B9</f>
        <v>0</v>
      </c>
      <c r="AL2" s="93">
        <f>'1-2 CARES Funding'!B10</f>
        <v>0</v>
      </c>
      <c r="AM2" s="93">
        <f>'1-2 CARES Funding'!B11</f>
        <v>0</v>
      </c>
      <c r="AN2" s="93">
        <f>'1-2 CARES Funding'!B12</f>
        <v>0</v>
      </c>
      <c r="AO2" s="93">
        <f>'1-2 CARES Funding'!B13</f>
        <v>0</v>
      </c>
      <c r="AP2" s="93">
        <f>'1-2 CARES Funding'!B14</f>
        <v>0</v>
      </c>
      <c r="AQ2" s="93">
        <f>'1-2 CARES Funding'!B15</f>
        <v>0</v>
      </c>
      <c r="AR2" s="93">
        <f>'1-2 CARES Funding'!B16</f>
        <v>0</v>
      </c>
      <c r="AS2" s="93">
        <f>'1-2 CARES Funding'!B17</f>
        <v>0</v>
      </c>
      <c r="AT2" s="93">
        <f>'1-2 CARES Funding'!B18</f>
        <v>0</v>
      </c>
      <c r="AU2" s="93">
        <f>'1-2 CARES Funding'!B19</f>
        <v>0</v>
      </c>
      <c r="AV2" s="93">
        <f>'1-2 CARES Funding'!B20</f>
        <v>0</v>
      </c>
      <c r="AW2" s="93">
        <f>'1-2 CARES Funding'!B21</f>
        <v>0</v>
      </c>
      <c r="AX2" s="93">
        <f>'1-2 CARES Funding'!B22</f>
        <v>0</v>
      </c>
      <c r="AY2" s="93">
        <f>'1-2 CARES Funding'!B23</f>
        <v>0</v>
      </c>
      <c r="AZ2" s="93">
        <f>'1-2 CARES Funding'!B24</f>
        <v>0</v>
      </c>
      <c r="BA2" s="93">
        <f>'1-2 CARES Funding'!B25</f>
        <v>0</v>
      </c>
      <c r="BB2" s="93">
        <f>'1-2 CARES Funding'!B26</f>
        <v>0</v>
      </c>
      <c r="BC2" s="31">
        <f>'1-2 CARES Funding'!B28</f>
        <v>0</v>
      </c>
      <c r="BD2" s="93">
        <f>'1-2 CARES Funding'!B30</f>
        <v>0</v>
      </c>
      <c r="BE2" s="93">
        <f>'1-2 CARES Funding'!B31</f>
        <v>0</v>
      </c>
      <c r="BF2" s="30">
        <f>'1-2 Annual Funding'!B3</f>
        <v>0</v>
      </c>
      <c r="BG2" s="32">
        <f>'1-2 Annual Funding'!A9</f>
        <v>0</v>
      </c>
      <c r="BH2" s="32">
        <f>'1-2 Annual Funding'!B9</f>
        <v>0</v>
      </c>
      <c r="BI2" s="32">
        <f>'1-2 Annual Funding'!C9</f>
        <v>0</v>
      </c>
      <c r="BJ2" s="32">
        <f>'1-2 Annual Funding'!A11</f>
        <v>0</v>
      </c>
      <c r="BK2" s="32">
        <f>'1-2 Annual Funding'!B11</f>
        <v>0</v>
      </c>
      <c r="BL2" s="32">
        <f>'1-2 Annual Funding'!C11</f>
        <v>0</v>
      </c>
      <c r="BM2" s="32">
        <f>'1-2 Annual Funding'!A13</f>
        <v>0</v>
      </c>
      <c r="BN2" s="32">
        <f>'1-2 Annual Funding'!B15</f>
        <v>0</v>
      </c>
      <c r="BO2" s="32">
        <f>'1-2 Annual Funding'!C13</f>
        <v>0</v>
      </c>
      <c r="BP2" s="32">
        <f>'1-2 Annual Funding'!A15</f>
        <v>0</v>
      </c>
      <c r="BQ2" s="32">
        <f>'1-2 Annual Funding'!B15</f>
        <v>0</v>
      </c>
      <c r="BR2" s="32">
        <f>'1-2 Annual Funding'!C15</f>
        <v>0</v>
      </c>
      <c r="BS2" s="32">
        <f>'1-2 Annual Funding'!D16</f>
        <v>0</v>
      </c>
      <c r="BT2" s="32">
        <f>'1-2 Annual Funding'!D17</f>
        <v>0</v>
      </c>
      <c r="BU2" s="32">
        <f>'1-2 Annual Funding'!D18</f>
        <v>0</v>
      </c>
      <c r="BV2" s="32">
        <f>'1-2 Annual Funding'!D19</f>
        <v>0</v>
      </c>
      <c r="BW2" s="31" t="e">
        <f>'1-2 Annual Funding'!D20</f>
        <v>#N/A</v>
      </c>
      <c r="BX2" s="30">
        <f>'1-2 Annual Funding'!D23</f>
        <v>0</v>
      </c>
      <c r="BY2" s="86">
        <f>'1-2 Annual Funding'!D24</f>
        <v>0</v>
      </c>
      <c r="BZ2" s="32">
        <f>'1-2 Annual Funding'!D25</f>
        <v>0</v>
      </c>
      <c r="CA2" s="32">
        <f>'1-2 Annual Funding'!D28</f>
        <v>0</v>
      </c>
      <c r="CB2" s="32">
        <f>'1-2 Annual Funding'!D29</f>
        <v>0</v>
      </c>
      <c r="CC2" s="30">
        <f>'1-3 Service Area'!B4</f>
        <v>0</v>
      </c>
      <c r="CD2" s="31">
        <f>'1-3 Service Area'!B7</f>
        <v>0</v>
      </c>
      <c r="CE2" s="31">
        <f>'1-3 Service Area'!B13</f>
        <v>0</v>
      </c>
      <c r="CF2" s="31">
        <f>'1-3 Service Area'!B15</f>
        <v>0</v>
      </c>
      <c r="CG2" s="31">
        <f>'1-3 Service Area'!B17</f>
        <v>0</v>
      </c>
      <c r="CH2" s="31">
        <f>'1-3 Service Area'!B19</f>
        <v>0</v>
      </c>
      <c r="CI2" s="31">
        <f>'1-3 Service Area'!B21</f>
        <v>0</v>
      </c>
      <c r="CJ2" s="31">
        <f>'1-3 Service Area'!B23</f>
        <v>0</v>
      </c>
      <c r="CK2" s="31">
        <f>'1-3 Service Area'!B25</f>
        <v>0</v>
      </c>
      <c r="CL2" s="31">
        <f>'1-3 Service Area'!B27</f>
        <v>0</v>
      </c>
      <c r="CM2" s="31">
        <f>'1-3 Service Area'!B29</f>
        <v>0</v>
      </c>
      <c r="CN2" s="31">
        <f>'1-3 Service Area'!B31</f>
        <v>0</v>
      </c>
      <c r="CO2" s="31">
        <f>'1-3 Service Area'!B33</f>
        <v>0</v>
      </c>
      <c r="CP2" s="31">
        <f>'1-3 Service Area'!B35</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HIDE VLOOKUP TABLES</vt:lpstr>
      <vt:lpstr>1-1 Applicant Info</vt:lpstr>
      <vt:lpstr>1-2 CARES Funding</vt:lpstr>
      <vt:lpstr>1-2 Annual Funding</vt:lpstr>
      <vt:lpstr>1-3 Service Area</vt:lpstr>
      <vt:lpstr>Vol1Data</vt:lpstr>
      <vt:lpstr>'1-1 Applicant Info'!Print_Area</vt:lpstr>
      <vt:lpstr>'1-2 CARES Funding'!Print_Area</vt:lpstr>
      <vt:lpstr>'1-3 Service Area'!Print_Area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Landry</dc:creator>
  <cp:lastModifiedBy>Naomi Cantu</cp:lastModifiedBy>
  <cp:lastPrinted>2020-04-24T17:50:18Z</cp:lastPrinted>
  <dcterms:created xsi:type="dcterms:W3CDTF">2012-07-24T19:30:05Z</dcterms:created>
  <dcterms:modified xsi:type="dcterms:W3CDTF">2020-05-18T20:04:12Z</dcterms:modified>
</cp:coreProperties>
</file>