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Z:\Shared\ALL\Texas BoS\FY25 CoC NOFO\New Projects\"/>
    </mc:Choice>
  </mc:AlternateContent>
  <xr:revisionPtr revIDLastSave="0" documentId="13_ncr:1_{DB9D946B-8FDB-4EDD-A7AE-0BCB6D479666}" xr6:coauthVersionLast="47" xr6:coauthVersionMax="47" xr10:uidLastSave="{00000000-0000-0000-0000-000000000000}"/>
  <workbookProtection workbookAlgorithmName="SHA-512" workbookHashValue="5ENw5If2F+UKUsGErQeziv+nrJ3dNHxJz6kO3xkCPIHvUOY81zpq6EP2H/qa+9NZGWrORMMklT1+u9aY5PIXkw==" workbookSaltValue="pc2Fzw4kO5oqyy8l7GIi2g==" workbookSpinCount="100000" lockStructure="1"/>
  <bookViews>
    <workbookView xWindow="-120" yWindow="-120" windowWidth="25440" windowHeight="15270" xr2:uid="{2CDE0F6F-3300-4F3C-8B1E-D2B9D7F1221F}"/>
    <workbookView xWindow="25080" yWindow="-120" windowWidth="25440" windowHeight="15270" firstSheet="6" activeTab="11" xr2:uid="{4B794787-2219-44CB-94C7-5406C8A98916}"/>
  </bookViews>
  <sheets>
    <sheet name="Instructions" sheetId="19" r:id="rId1"/>
    <sheet name="General Information" sheetId="6" r:id="rId2"/>
    <sheet name="Leasing" sheetId="14" r:id="rId3"/>
    <sheet name="Rental Assistance" sheetId="15" r:id="rId4"/>
    <sheet name="Operating" sheetId="1" r:id="rId5"/>
    <sheet name="Supportive Services" sheetId="2" r:id="rId6"/>
    <sheet name="HMIS" sheetId="22" r:id="rId7"/>
    <sheet name="VAWA Costs" sheetId="20" r:id="rId8"/>
    <sheet name="Rural Costs" sheetId="21" r:id="rId9"/>
    <sheet name="Admin &amp; Match" sheetId="3" r:id="rId10"/>
    <sheet name="Proposed Budget" sheetId="13" r:id="rId11"/>
    <sheet name="For Reference 2026 FMR" sheetId="5" r:id="rId12"/>
  </sheets>
  <externalReferences>
    <externalReference r:id="rId13"/>
  </externalReferences>
  <definedNames>
    <definedName name="Lebanon_County" localSheetId="6">#REF!</definedName>
    <definedName name="Lebanon_County" localSheetId="10">#REF!</definedName>
    <definedName name="Lebanon_County">#REF!</definedName>
    <definedName name="_xlnm.Print_Area" localSheetId="9">'Admin &amp; Match'!$A$5:$H$21</definedName>
    <definedName name="_xlnm.Print_Area" localSheetId="11">'For Reference 2026 FMR'!$A$1:$K$220</definedName>
    <definedName name="_xlnm.Print_Area" localSheetId="1">'General Information'!$A$1:$G$21</definedName>
    <definedName name="_xlnm.Print_Area" localSheetId="6">HMIS!$A$5:$I$21</definedName>
    <definedName name="_xlnm.Print_Area" localSheetId="0">Instructions!$A$1:$E$11</definedName>
    <definedName name="_xlnm.Print_Area" localSheetId="2">Leasing!$A$5:$M$682</definedName>
    <definedName name="_xlnm.Print_Area" localSheetId="4">Operating!$A$5:$I$21</definedName>
    <definedName name="_xlnm.Print_Area" localSheetId="10">'Proposed Budget'!$A$4:$F$37</definedName>
    <definedName name="_xlnm.Print_Area" localSheetId="3">'Rental Assistance'!$A$5:$M$451</definedName>
    <definedName name="_xlnm.Print_Area" localSheetId="8">'Rural Costs'!$A$5:$I$23</definedName>
    <definedName name="_xlnm.Print_Area" localSheetId="5">'Supportive Services'!$A$5:$I$31</definedName>
    <definedName name="_xlnm.Print_Area" localSheetId="7">'VAWA Costs'!$A$5:$I$40</definedName>
    <definedName name="_xlnm.Print_Titles" localSheetId="9">'Admin &amp; Match'!$5:$6</definedName>
    <definedName name="_xlnm.Print_Titles" localSheetId="6">HMIS!$5:$10</definedName>
    <definedName name="_xlnm.Print_Titles" localSheetId="2">Leasing!$5:$6</definedName>
    <definedName name="_xlnm.Print_Titles" localSheetId="4">Operating!$5:$6</definedName>
    <definedName name="_xlnm.Print_Titles" localSheetId="3">'Rental Assistance'!$5:$6</definedName>
    <definedName name="_xlnm.Print_Titles" localSheetId="8">'Rural Costs'!$5:$6</definedName>
    <definedName name="_xlnm.Print_Titles" localSheetId="5">'Supportive Services'!$5:$10</definedName>
    <definedName name="_xlnm.Print_Titles" localSheetId="7">'VAWA Costs'!$5:$6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6" i="15" l="1"/>
  <c r="K17" i="15"/>
  <c r="K18" i="15"/>
  <c r="K19" i="15"/>
  <c r="K20" i="15"/>
  <c r="K21" i="15"/>
  <c r="K22" i="15"/>
  <c r="K23" i="15"/>
  <c r="K24" i="15"/>
  <c r="K25" i="15"/>
  <c r="K26" i="15"/>
  <c r="K27" i="15"/>
  <c r="K28" i="15"/>
  <c r="K29" i="15"/>
  <c r="K30" i="15"/>
  <c r="K31" i="15"/>
  <c r="K32" i="15"/>
  <c r="K33" i="15"/>
  <c r="K34" i="15"/>
  <c r="K35" i="15"/>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4" i="15"/>
  <c r="K75" i="15"/>
  <c r="K76" i="15"/>
  <c r="K77"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2" i="15"/>
  <c r="K113" i="15"/>
  <c r="K114" i="15"/>
  <c r="K115" i="15"/>
  <c r="K116"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48" i="15"/>
  <c r="K149" i="15"/>
  <c r="K150" i="15"/>
  <c r="K151" i="15"/>
  <c r="K152"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76" i="15"/>
  <c r="K177" i="15"/>
  <c r="K178" i="15"/>
  <c r="K179"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1" i="15"/>
  <c r="K222" i="15"/>
  <c r="K223" i="15"/>
  <c r="K224" i="15"/>
  <c r="K225" i="15"/>
  <c r="K226" i="15"/>
  <c r="K227" i="15"/>
  <c r="K228" i="15"/>
  <c r="D34" i="13"/>
  <c r="E679" i="14"/>
  <c r="E459" i="14"/>
  <c r="E468" i="14"/>
  <c r="F468" i="14"/>
  <c r="G468" i="14"/>
  <c r="H468" i="14"/>
  <c r="I468" i="14"/>
  <c r="J468" i="14"/>
  <c r="E469" i="14"/>
  <c r="F469" i="14"/>
  <c r="G469" i="14"/>
  <c r="H469" i="14"/>
  <c r="I469" i="14"/>
  <c r="J469" i="14"/>
  <c r="E470" i="14"/>
  <c r="F470" i="14"/>
  <c r="G470" i="14"/>
  <c r="H470" i="14"/>
  <c r="I470" i="14"/>
  <c r="J470" i="14"/>
  <c r="E471" i="14"/>
  <c r="F471" i="14"/>
  <c r="G471" i="14"/>
  <c r="H471" i="14"/>
  <c r="I471" i="14"/>
  <c r="J471" i="14"/>
  <c r="E472" i="14"/>
  <c r="F472" i="14"/>
  <c r="G472" i="14"/>
  <c r="H472" i="14"/>
  <c r="I472" i="14"/>
  <c r="J472" i="14"/>
  <c r="E473" i="14"/>
  <c r="F473" i="14"/>
  <c r="G473" i="14"/>
  <c r="H473" i="14"/>
  <c r="I473" i="14"/>
  <c r="J473" i="14"/>
  <c r="E474" i="14"/>
  <c r="F474" i="14"/>
  <c r="G474" i="14"/>
  <c r="H474" i="14"/>
  <c r="I474" i="14"/>
  <c r="J474" i="14"/>
  <c r="E475" i="14"/>
  <c r="F475" i="14"/>
  <c r="G475" i="14"/>
  <c r="H475" i="14"/>
  <c r="I475" i="14"/>
  <c r="J475" i="14"/>
  <c r="E476" i="14"/>
  <c r="F476" i="14"/>
  <c r="G476" i="14"/>
  <c r="H476" i="14"/>
  <c r="I476" i="14"/>
  <c r="J476" i="14"/>
  <c r="E477" i="14"/>
  <c r="F477" i="14"/>
  <c r="G477" i="14"/>
  <c r="H477" i="14"/>
  <c r="I477" i="14"/>
  <c r="J477" i="14"/>
  <c r="E478" i="14"/>
  <c r="F478" i="14"/>
  <c r="G478" i="14"/>
  <c r="H478" i="14"/>
  <c r="I478" i="14"/>
  <c r="J478" i="14"/>
  <c r="E479" i="14"/>
  <c r="F479" i="14"/>
  <c r="G479" i="14"/>
  <c r="H479" i="14"/>
  <c r="I479" i="14"/>
  <c r="J479" i="14"/>
  <c r="E480" i="14"/>
  <c r="F480" i="14"/>
  <c r="G480" i="14"/>
  <c r="H480" i="14"/>
  <c r="I480" i="14"/>
  <c r="J480" i="14"/>
  <c r="E481" i="14"/>
  <c r="F481" i="14"/>
  <c r="G481" i="14"/>
  <c r="H481" i="14"/>
  <c r="I481" i="14"/>
  <c r="J481" i="14"/>
  <c r="E482" i="14"/>
  <c r="F482" i="14"/>
  <c r="G482" i="14"/>
  <c r="H482" i="14"/>
  <c r="I482" i="14"/>
  <c r="J482" i="14"/>
  <c r="E483" i="14"/>
  <c r="F483" i="14"/>
  <c r="G483" i="14"/>
  <c r="H483" i="14"/>
  <c r="I483" i="14"/>
  <c r="J483" i="14"/>
  <c r="E484" i="14"/>
  <c r="F484" i="14"/>
  <c r="G484" i="14"/>
  <c r="H484" i="14"/>
  <c r="I484" i="14"/>
  <c r="J484" i="14"/>
  <c r="E485" i="14"/>
  <c r="F485" i="14"/>
  <c r="G485" i="14"/>
  <c r="H485" i="14"/>
  <c r="I485" i="14"/>
  <c r="J485" i="14"/>
  <c r="E486" i="14"/>
  <c r="F486" i="14"/>
  <c r="G486" i="14"/>
  <c r="H486" i="14"/>
  <c r="I486" i="14"/>
  <c r="J486" i="14"/>
  <c r="E487" i="14"/>
  <c r="F487" i="14"/>
  <c r="G487" i="14"/>
  <c r="H487" i="14"/>
  <c r="I487" i="14"/>
  <c r="J487" i="14"/>
  <c r="E488" i="14"/>
  <c r="K488" i="14" s="1"/>
  <c r="F488" i="14"/>
  <c r="G488" i="14"/>
  <c r="H488" i="14"/>
  <c r="I488" i="14"/>
  <c r="J488" i="14"/>
  <c r="E489" i="14"/>
  <c r="F489" i="14"/>
  <c r="G489" i="14"/>
  <c r="H489" i="14"/>
  <c r="I489" i="14"/>
  <c r="J489" i="14"/>
  <c r="E490" i="14"/>
  <c r="F490" i="14"/>
  <c r="G490" i="14"/>
  <c r="H490" i="14"/>
  <c r="I490" i="14"/>
  <c r="J490" i="14"/>
  <c r="E491" i="14"/>
  <c r="F491" i="14"/>
  <c r="G491" i="14"/>
  <c r="H491" i="14"/>
  <c r="I491" i="14"/>
  <c r="J491" i="14"/>
  <c r="E492" i="14"/>
  <c r="F492" i="14"/>
  <c r="G492" i="14"/>
  <c r="H492" i="14"/>
  <c r="I492" i="14"/>
  <c r="J492" i="14"/>
  <c r="E493" i="14"/>
  <c r="F493" i="14"/>
  <c r="G493" i="14"/>
  <c r="H493" i="14"/>
  <c r="I493" i="14"/>
  <c r="J493" i="14"/>
  <c r="E494" i="14"/>
  <c r="F494" i="14"/>
  <c r="G494" i="14"/>
  <c r="H494" i="14"/>
  <c r="I494" i="14"/>
  <c r="J494" i="14"/>
  <c r="E495" i="14"/>
  <c r="F495" i="14"/>
  <c r="G495" i="14"/>
  <c r="H495" i="14"/>
  <c r="I495" i="14"/>
  <c r="J495" i="14"/>
  <c r="E496" i="14"/>
  <c r="K496" i="14" s="1"/>
  <c r="F496" i="14"/>
  <c r="G496" i="14"/>
  <c r="H496" i="14"/>
  <c r="I496" i="14"/>
  <c r="J496" i="14"/>
  <c r="E497" i="14"/>
  <c r="F497" i="14"/>
  <c r="G497" i="14"/>
  <c r="H497" i="14"/>
  <c r="I497" i="14"/>
  <c r="J497" i="14"/>
  <c r="E498" i="14"/>
  <c r="F498" i="14"/>
  <c r="G498" i="14"/>
  <c r="H498" i="14"/>
  <c r="I498" i="14"/>
  <c r="J498" i="14"/>
  <c r="E499" i="14"/>
  <c r="F499" i="14"/>
  <c r="G499" i="14"/>
  <c r="H499" i="14"/>
  <c r="I499" i="14"/>
  <c r="J499" i="14"/>
  <c r="E500" i="14"/>
  <c r="F500" i="14"/>
  <c r="G500" i="14"/>
  <c r="H500" i="14"/>
  <c r="I500" i="14"/>
  <c r="J500" i="14"/>
  <c r="E501" i="14"/>
  <c r="F501" i="14"/>
  <c r="G501" i="14"/>
  <c r="H501" i="14"/>
  <c r="I501" i="14"/>
  <c r="J501" i="14"/>
  <c r="E502" i="14"/>
  <c r="F502" i="14"/>
  <c r="G502" i="14"/>
  <c r="H502" i="14"/>
  <c r="I502" i="14"/>
  <c r="J502" i="14"/>
  <c r="E503" i="14"/>
  <c r="F503" i="14"/>
  <c r="G503" i="14"/>
  <c r="H503" i="14"/>
  <c r="I503" i="14"/>
  <c r="J503" i="14"/>
  <c r="E504" i="14"/>
  <c r="F504" i="14"/>
  <c r="G504" i="14"/>
  <c r="H504" i="14"/>
  <c r="I504" i="14"/>
  <c r="J504" i="14"/>
  <c r="E505" i="14"/>
  <c r="F505" i="14"/>
  <c r="G505" i="14"/>
  <c r="H505" i="14"/>
  <c r="I505" i="14"/>
  <c r="J505" i="14"/>
  <c r="E506" i="14"/>
  <c r="F506" i="14"/>
  <c r="G506" i="14"/>
  <c r="H506" i="14"/>
  <c r="I506" i="14"/>
  <c r="J506" i="14"/>
  <c r="E507" i="14"/>
  <c r="F507" i="14"/>
  <c r="G507" i="14"/>
  <c r="H507" i="14"/>
  <c r="I507" i="14"/>
  <c r="J507" i="14"/>
  <c r="E508" i="14"/>
  <c r="F508" i="14"/>
  <c r="G508" i="14"/>
  <c r="H508" i="14"/>
  <c r="I508" i="14"/>
  <c r="J508" i="14"/>
  <c r="E509" i="14"/>
  <c r="F509" i="14"/>
  <c r="G509" i="14"/>
  <c r="H509" i="14"/>
  <c r="I509" i="14"/>
  <c r="J509" i="14"/>
  <c r="E510" i="14"/>
  <c r="F510" i="14"/>
  <c r="G510" i="14"/>
  <c r="H510" i="14"/>
  <c r="I510" i="14"/>
  <c r="J510" i="14"/>
  <c r="E511" i="14"/>
  <c r="F511" i="14"/>
  <c r="G511" i="14"/>
  <c r="H511" i="14"/>
  <c r="I511" i="14"/>
  <c r="J511" i="14"/>
  <c r="E512" i="14"/>
  <c r="F512" i="14"/>
  <c r="G512" i="14"/>
  <c r="H512" i="14"/>
  <c r="I512" i="14"/>
  <c r="J512" i="14"/>
  <c r="E513" i="14"/>
  <c r="F513" i="14"/>
  <c r="G513" i="14"/>
  <c r="H513" i="14"/>
  <c r="I513" i="14"/>
  <c r="J513" i="14"/>
  <c r="E514" i="14"/>
  <c r="F514" i="14"/>
  <c r="G514" i="14"/>
  <c r="H514" i="14"/>
  <c r="I514" i="14"/>
  <c r="J514" i="14"/>
  <c r="E515" i="14"/>
  <c r="F515" i="14"/>
  <c r="G515" i="14"/>
  <c r="H515" i="14"/>
  <c r="I515" i="14"/>
  <c r="J515" i="14"/>
  <c r="E516" i="14"/>
  <c r="F516" i="14"/>
  <c r="G516" i="14"/>
  <c r="H516" i="14"/>
  <c r="I516" i="14"/>
  <c r="J516" i="14"/>
  <c r="E517" i="14"/>
  <c r="F517" i="14"/>
  <c r="G517" i="14"/>
  <c r="H517" i="14"/>
  <c r="I517" i="14"/>
  <c r="J517" i="14"/>
  <c r="E518" i="14"/>
  <c r="F518" i="14"/>
  <c r="G518" i="14"/>
  <c r="H518" i="14"/>
  <c r="I518" i="14"/>
  <c r="J518" i="14"/>
  <c r="E519" i="14"/>
  <c r="F519" i="14"/>
  <c r="G519" i="14"/>
  <c r="H519" i="14"/>
  <c r="I519" i="14"/>
  <c r="J519" i="14"/>
  <c r="E520" i="14"/>
  <c r="F520" i="14"/>
  <c r="G520" i="14"/>
  <c r="H520" i="14"/>
  <c r="I520" i="14"/>
  <c r="J520" i="14"/>
  <c r="E521" i="14"/>
  <c r="F521" i="14"/>
  <c r="G521" i="14"/>
  <c r="H521" i="14"/>
  <c r="I521" i="14"/>
  <c r="J521" i="14"/>
  <c r="E522" i="14"/>
  <c r="F522" i="14"/>
  <c r="G522" i="14"/>
  <c r="H522" i="14"/>
  <c r="I522" i="14"/>
  <c r="J522" i="14"/>
  <c r="E523" i="14"/>
  <c r="F523" i="14"/>
  <c r="G523" i="14"/>
  <c r="H523" i="14"/>
  <c r="I523" i="14"/>
  <c r="J523" i="14"/>
  <c r="E524" i="14"/>
  <c r="F524" i="14"/>
  <c r="G524" i="14"/>
  <c r="H524" i="14"/>
  <c r="I524" i="14"/>
  <c r="J524" i="14"/>
  <c r="E525" i="14"/>
  <c r="F525" i="14"/>
  <c r="G525" i="14"/>
  <c r="H525" i="14"/>
  <c r="I525" i="14"/>
  <c r="J525" i="14"/>
  <c r="E526" i="14"/>
  <c r="F526" i="14"/>
  <c r="G526" i="14"/>
  <c r="H526" i="14"/>
  <c r="I526" i="14"/>
  <c r="J526" i="14"/>
  <c r="E527" i="14"/>
  <c r="F527" i="14"/>
  <c r="G527" i="14"/>
  <c r="H527" i="14"/>
  <c r="I527" i="14"/>
  <c r="J527" i="14"/>
  <c r="E528" i="14"/>
  <c r="F528" i="14"/>
  <c r="G528" i="14"/>
  <c r="H528" i="14"/>
  <c r="I528" i="14"/>
  <c r="J528" i="14"/>
  <c r="E529" i="14"/>
  <c r="F529" i="14"/>
  <c r="G529" i="14"/>
  <c r="H529" i="14"/>
  <c r="I529" i="14"/>
  <c r="J529" i="14"/>
  <c r="E530" i="14"/>
  <c r="F530" i="14"/>
  <c r="G530" i="14"/>
  <c r="H530" i="14"/>
  <c r="I530" i="14"/>
  <c r="J530" i="14"/>
  <c r="E531" i="14"/>
  <c r="F531" i="14"/>
  <c r="G531" i="14"/>
  <c r="H531" i="14"/>
  <c r="I531" i="14"/>
  <c r="J531" i="14"/>
  <c r="E532" i="14"/>
  <c r="F532" i="14"/>
  <c r="G532" i="14"/>
  <c r="H532" i="14"/>
  <c r="I532" i="14"/>
  <c r="J532" i="14"/>
  <c r="E533" i="14"/>
  <c r="F533" i="14"/>
  <c r="G533" i="14"/>
  <c r="H533" i="14"/>
  <c r="I533" i="14"/>
  <c r="J533" i="14"/>
  <c r="E534" i="14"/>
  <c r="F534" i="14"/>
  <c r="G534" i="14"/>
  <c r="H534" i="14"/>
  <c r="I534" i="14"/>
  <c r="J534" i="14"/>
  <c r="E535" i="14"/>
  <c r="F535" i="14"/>
  <c r="G535" i="14"/>
  <c r="H535" i="14"/>
  <c r="I535" i="14"/>
  <c r="J535" i="14"/>
  <c r="E536" i="14"/>
  <c r="F536" i="14"/>
  <c r="G536" i="14"/>
  <c r="H536" i="14"/>
  <c r="I536" i="14"/>
  <c r="J536" i="14"/>
  <c r="E537" i="14"/>
  <c r="F537" i="14"/>
  <c r="G537" i="14"/>
  <c r="H537" i="14"/>
  <c r="I537" i="14"/>
  <c r="J537" i="14"/>
  <c r="E538" i="14"/>
  <c r="F538" i="14"/>
  <c r="G538" i="14"/>
  <c r="H538" i="14"/>
  <c r="I538" i="14"/>
  <c r="J538" i="14"/>
  <c r="E539" i="14"/>
  <c r="F539" i="14"/>
  <c r="G539" i="14"/>
  <c r="H539" i="14"/>
  <c r="I539" i="14"/>
  <c r="J539" i="14"/>
  <c r="E540" i="14"/>
  <c r="F540" i="14"/>
  <c r="G540" i="14"/>
  <c r="H540" i="14"/>
  <c r="I540" i="14"/>
  <c r="J540" i="14"/>
  <c r="E541" i="14"/>
  <c r="F541" i="14"/>
  <c r="G541" i="14"/>
  <c r="H541" i="14"/>
  <c r="I541" i="14"/>
  <c r="J541" i="14"/>
  <c r="E542" i="14"/>
  <c r="F542" i="14"/>
  <c r="G542" i="14"/>
  <c r="H542" i="14"/>
  <c r="I542" i="14"/>
  <c r="J542" i="14"/>
  <c r="E543" i="14"/>
  <c r="F543" i="14"/>
  <c r="G543" i="14"/>
  <c r="H543" i="14"/>
  <c r="I543" i="14"/>
  <c r="J543" i="14"/>
  <c r="E544" i="14"/>
  <c r="F544" i="14"/>
  <c r="G544" i="14"/>
  <c r="H544" i="14"/>
  <c r="I544" i="14"/>
  <c r="J544" i="14"/>
  <c r="E545" i="14"/>
  <c r="F545" i="14"/>
  <c r="G545" i="14"/>
  <c r="H545" i="14"/>
  <c r="I545" i="14"/>
  <c r="J545" i="14"/>
  <c r="E546" i="14"/>
  <c r="F546" i="14"/>
  <c r="G546" i="14"/>
  <c r="H546" i="14"/>
  <c r="I546" i="14"/>
  <c r="J546" i="14"/>
  <c r="E547" i="14"/>
  <c r="F547" i="14"/>
  <c r="G547" i="14"/>
  <c r="H547" i="14"/>
  <c r="I547" i="14"/>
  <c r="J547" i="14"/>
  <c r="E548" i="14"/>
  <c r="F548" i="14"/>
  <c r="G548" i="14"/>
  <c r="H548" i="14"/>
  <c r="I548" i="14"/>
  <c r="J548" i="14"/>
  <c r="E549" i="14"/>
  <c r="F549" i="14"/>
  <c r="G549" i="14"/>
  <c r="H549" i="14"/>
  <c r="I549" i="14"/>
  <c r="J549" i="14"/>
  <c r="E550" i="14"/>
  <c r="F550" i="14"/>
  <c r="G550" i="14"/>
  <c r="H550" i="14"/>
  <c r="I550" i="14"/>
  <c r="J550" i="14"/>
  <c r="E551" i="14"/>
  <c r="F551" i="14"/>
  <c r="G551" i="14"/>
  <c r="H551" i="14"/>
  <c r="I551" i="14"/>
  <c r="J551" i="14"/>
  <c r="E552" i="14"/>
  <c r="F552" i="14"/>
  <c r="G552" i="14"/>
  <c r="H552" i="14"/>
  <c r="I552" i="14"/>
  <c r="J552" i="14"/>
  <c r="E553" i="14"/>
  <c r="F553" i="14"/>
  <c r="G553" i="14"/>
  <c r="H553" i="14"/>
  <c r="I553" i="14"/>
  <c r="J553" i="14"/>
  <c r="E554" i="14"/>
  <c r="F554" i="14"/>
  <c r="G554" i="14"/>
  <c r="K554" i="14" s="1"/>
  <c r="H554" i="14"/>
  <c r="I554" i="14"/>
  <c r="J554" i="14"/>
  <c r="E555" i="14"/>
  <c r="F555" i="14"/>
  <c r="G555" i="14"/>
  <c r="H555" i="14"/>
  <c r="I555" i="14"/>
  <c r="J555" i="14"/>
  <c r="E556" i="14"/>
  <c r="F556" i="14"/>
  <c r="G556" i="14"/>
  <c r="H556" i="14"/>
  <c r="I556" i="14"/>
  <c r="J556" i="14"/>
  <c r="E557" i="14"/>
  <c r="F557" i="14"/>
  <c r="G557" i="14"/>
  <c r="H557" i="14"/>
  <c r="I557" i="14"/>
  <c r="J557" i="14"/>
  <c r="E558" i="14"/>
  <c r="F558" i="14"/>
  <c r="G558" i="14"/>
  <c r="H558" i="14"/>
  <c r="I558" i="14"/>
  <c r="J558" i="14"/>
  <c r="E559" i="14"/>
  <c r="F559" i="14"/>
  <c r="G559" i="14"/>
  <c r="H559" i="14"/>
  <c r="I559" i="14"/>
  <c r="J559" i="14"/>
  <c r="E560" i="14"/>
  <c r="F560" i="14"/>
  <c r="G560" i="14"/>
  <c r="H560" i="14"/>
  <c r="I560" i="14"/>
  <c r="J560" i="14"/>
  <c r="E561" i="14"/>
  <c r="F561" i="14"/>
  <c r="G561" i="14"/>
  <c r="H561" i="14"/>
  <c r="I561" i="14"/>
  <c r="J561" i="14"/>
  <c r="E562" i="14"/>
  <c r="F562" i="14"/>
  <c r="G562" i="14"/>
  <c r="H562" i="14"/>
  <c r="I562" i="14"/>
  <c r="J562" i="14"/>
  <c r="E563" i="14"/>
  <c r="K563" i="14" s="1"/>
  <c r="F563" i="14"/>
  <c r="G563" i="14"/>
  <c r="H563" i="14"/>
  <c r="I563" i="14"/>
  <c r="J563" i="14"/>
  <c r="E564" i="14"/>
  <c r="F564" i="14"/>
  <c r="G564" i="14"/>
  <c r="H564" i="14"/>
  <c r="I564" i="14"/>
  <c r="J564" i="14"/>
  <c r="E565" i="14"/>
  <c r="F565" i="14"/>
  <c r="G565" i="14"/>
  <c r="H565" i="14"/>
  <c r="I565" i="14"/>
  <c r="J565" i="14"/>
  <c r="E566" i="14"/>
  <c r="F566" i="14"/>
  <c r="G566" i="14"/>
  <c r="H566" i="14"/>
  <c r="I566" i="14"/>
  <c r="J566" i="14"/>
  <c r="E567" i="14"/>
  <c r="F567" i="14"/>
  <c r="G567" i="14"/>
  <c r="H567" i="14"/>
  <c r="I567" i="14"/>
  <c r="J567" i="14"/>
  <c r="E568" i="14"/>
  <c r="F568" i="14"/>
  <c r="G568" i="14"/>
  <c r="H568" i="14"/>
  <c r="I568" i="14"/>
  <c r="J568" i="14"/>
  <c r="E569" i="14"/>
  <c r="F569" i="14"/>
  <c r="G569" i="14"/>
  <c r="H569" i="14"/>
  <c r="I569" i="14"/>
  <c r="J569" i="14"/>
  <c r="E570" i="14"/>
  <c r="F570" i="14"/>
  <c r="G570" i="14"/>
  <c r="H570" i="14"/>
  <c r="I570" i="14"/>
  <c r="J570" i="14"/>
  <c r="E571" i="14"/>
  <c r="F571" i="14"/>
  <c r="G571" i="14"/>
  <c r="H571" i="14"/>
  <c r="I571" i="14"/>
  <c r="J571" i="14"/>
  <c r="E572" i="14"/>
  <c r="F572" i="14"/>
  <c r="G572" i="14"/>
  <c r="H572" i="14"/>
  <c r="I572" i="14"/>
  <c r="J572" i="14"/>
  <c r="E573" i="14"/>
  <c r="F573" i="14"/>
  <c r="G573" i="14"/>
  <c r="H573" i="14"/>
  <c r="I573" i="14"/>
  <c r="J573" i="14"/>
  <c r="E574" i="14"/>
  <c r="F574" i="14"/>
  <c r="G574" i="14"/>
  <c r="H574" i="14"/>
  <c r="I574" i="14"/>
  <c r="J574" i="14"/>
  <c r="E575" i="14"/>
  <c r="F575" i="14"/>
  <c r="G575" i="14"/>
  <c r="H575" i="14"/>
  <c r="I575" i="14"/>
  <c r="J575" i="14"/>
  <c r="E576" i="14"/>
  <c r="F576" i="14"/>
  <c r="G576" i="14"/>
  <c r="H576" i="14"/>
  <c r="I576" i="14"/>
  <c r="J576" i="14"/>
  <c r="E577" i="14"/>
  <c r="F577" i="14"/>
  <c r="G577" i="14"/>
  <c r="H577" i="14"/>
  <c r="I577" i="14"/>
  <c r="J577" i="14"/>
  <c r="E578" i="14"/>
  <c r="F578" i="14"/>
  <c r="G578" i="14"/>
  <c r="H578" i="14"/>
  <c r="I578" i="14"/>
  <c r="J578" i="14"/>
  <c r="E579" i="14"/>
  <c r="F579" i="14"/>
  <c r="G579" i="14"/>
  <c r="H579" i="14"/>
  <c r="I579" i="14"/>
  <c r="J579" i="14"/>
  <c r="E580" i="14"/>
  <c r="F580" i="14"/>
  <c r="G580" i="14"/>
  <c r="H580" i="14"/>
  <c r="I580" i="14"/>
  <c r="J580" i="14"/>
  <c r="E581" i="14"/>
  <c r="F581" i="14"/>
  <c r="G581" i="14"/>
  <c r="H581" i="14"/>
  <c r="I581" i="14"/>
  <c r="J581" i="14"/>
  <c r="E582" i="14"/>
  <c r="F582" i="14"/>
  <c r="G582" i="14"/>
  <c r="H582" i="14"/>
  <c r="I582" i="14"/>
  <c r="J582" i="14"/>
  <c r="E583" i="14"/>
  <c r="F583" i="14"/>
  <c r="G583" i="14"/>
  <c r="H583" i="14"/>
  <c r="I583" i="14"/>
  <c r="J583" i="14"/>
  <c r="E584" i="14"/>
  <c r="F584" i="14"/>
  <c r="G584" i="14"/>
  <c r="H584" i="14"/>
  <c r="I584" i="14"/>
  <c r="J584" i="14"/>
  <c r="E585" i="14"/>
  <c r="F585" i="14"/>
  <c r="G585" i="14"/>
  <c r="H585" i="14"/>
  <c r="I585" i="14"/>
  <c r="J585" i="14"/>
  <c r="E586" i="14"/>
  <c r="F586" i="14"/>
  <c r="G586" i="14"/>
  <c r="H586" i="14"/>
  <c r="I586" i="14"/>
  <c r="J586" i="14"/>
  <c r="E587" i="14"/>
  <c r="F587" i="14"/>
  <c r="G587" i="14"/>
  <c r="H587" i="14"/>
  <c r="I587" i="14"/>
  <c r="J587" i="14"/>
  <c r="E588" i="14"/>
  <c r="F588" i="14"/>
  <c r="G588" i="14"/>
  <c r="H588" i="14"/>
  <c r="I588" i="14"/>
  <c r="J588" i="14"/>
  <c r="E589" i="14"/>
  <c r="F589" i="14"/>
  <c r="G589" i="14"/>
  <c r="H589" i="14"/>
  <c r="I589" i="14"/>
  <c r="J589" i="14"/>
  <c r="E590" i="14"/>
  <c r="F590" i="14"/>
  <c r="G590" i="14"/>
  <c r="H590" i="14"/>
  <c r="I590" i="14"/>
  <c r="J590" i="14"/>
  <c r="E591" i="14"/>
  <c r="F591" i="14"/>
  <c r="G591" i="14"/>
  <c r="H591" i="14"/>
  <c r="I591" i="14"/>
  <c r="J591" i="14"/>
  <c r="E592" i="14"/>
  <c r="F592" i="14"/>
  <c r="G592" i="14"/>
  <c r="H592" i="14"/>
  <c r="I592" i="14"/>
  <c r="J592" i="14"/>
  <c r="E593" i="14"/>
  <c r="F593" i="14"/>
  <c r="G593" i="14"/>
  <c r="H593" i="14"/>
  <c r="I593" i="14"/>
  <c r="J593" i="14"/>
  <c r="E594" i="14"/>
  <c r="F594" i="14"/>
  <c r="G594" i="14"/>
  <c r="H594" i="14"/>
  <c r="I594" i="14"/>
  <c r="J594" i="14"/>
  <c r="E595" i="14"/>
  <c r="F595" i="14"/>
  <c r="G595" i="14"/>
  <c r="H595" i="14"/>
  <c r="I595" i="14"/>
  <c r="J595" i="14"/>
  <c r="E596" i="14"/>
  <c r="F596" i="14"/>
  <c r="G596" i="14"/>
  <c r="H596" i="14"/>
  <c r="I596" i="14"/>
  <c r="J596" i="14"/>
  <c r="E597" i="14"/>
  <c r="F597" i="14"/>
  <c r="G597" i="14"/>
  <c r="H597" i="14"/>
  <c r="I597" i="14"/>
  <c r="J597" i="14"/>
  <c r="E598" i="14"/>
  <c r="F598" i="14"/>
  <c r="G598" i="14"/>
  <c r="H598" i="14"/>
  <c r="I598" i="14"/>
  <c r="J598" i="14"/>
  <c r="E599" i="14"/>
  <c r="F599" i="14"/>
  <c r="G599" i="14"/>
  <c r="H599" i="14"/>
  <c r="I599" i="14"/>
  <c r="J599" i="14"/>
  <c r="E600" i="14"/>
  <c r="F600" i="14"/>
  <c r="G600" i="14"/>
  <c r="H600" i="14"/>
  <c r="I600" i="14"/>
  <c r="J600" i="14"/>
  <c r="E601" i="14"/>
  <c r="F601" i="14"/>
  <c r="G601" i="14"/>
  <c r="H601" i="14"/>
  <c r="I601" i="14"/>
  <c r="J601" i="14"/>
  <c r="E602" i="14"/>
  <c r="F602" i="14"/>
  <c r="G602" i="14"/>
  <c r="H602" i="14"/>
  <c r="I602" i="14"/>
  <c r="J602" i="14"/>
  <c r="E603" i="14"/>
  <c r="F603" i="14"/>
  <c r="G603" i="14"/>
  <c r="H603" i="14"/>
  <c r="I603" i="14"/>
  <c r="J603" i="14"/>
  <c r="E604" i="14"/>
  <c r="F604" i="14"/>
  <c r="G604" i="14"/>
  <c r="H604" i="14"/>
  <c r="I604" i="14"/>
  <c r="J604" i="14"/>
  <c r="E605" i="14"/>
  <c r="F605" i="14"/>
  <c r="G605" i="14"/>
  <c r="H605" i="14"/>
  <c r="I605" i="14"/>
  <c r="J605" i="14"/>
  <c r="E606" i="14"/>
  <c r="F606" i="14"/>
  <c r="G606" i="14"/>
  <c r="H606" i="14"/>
  <c r="I606" i="14"/>
  <c r="J606" i="14"/>
  <c r="E607" i="14"/>
  <c r="F607" i="14"/>
  <c r="G607" i="14"/>
  <c r="H607" i="14"/>
  <c r="I607" i="14"/>
  <c r="J607" i="14"/>
  <c r="E608" i="14"/>
  <c r="F608" i="14"/>
  <c r="G608" i="14"/>
  <c r="H608" i="14"/>
  <c r="I608" i="14"/>
  <c r="J608" i="14"/>
  <c r="E609" i="14"/>
  <c r="F609" i="14"/>
  <c r="G609" i="14"/>
  <c r="H609" i="14"/>
  <c r="I609" i="14"/>
  <c r="J609" i="14"/>
  <c r="E610" i="14"/>
  <c r="F610" i="14"/>
  <c r="G610" i="14"/>
  <c r="H610" i="14"/>
  <c r="I610" i="14"/>
  <c r="J610" i="14"/>
  <c r="E611" i="14"/>
  <c r="F611" i="14"/>
  <c r="G611" i="14"/>
  <c r="H611" i="14"/>
  <c r="I611" i="14"/>
  <c r="J611" i="14"/>
  <c r="E612" i="14"/>
  <c r="F612" i="14"/>
  <c r="G612" i="14"/>
  <c r="H612" i="14"/>
  <c r="I612" i="14"/>
  <c r="J612" i="14"/>
  <c r="E613" i="14"/>
  <c r="F613" i="14"/>
  <c r="G613" i="14"/>
  <c r="H613" i="14"/>
  <c r="I613" i="14"/>
  <c r="J613" i="14"/>
  <c r="E614" i="14"/>
  <c r="F614" i="14"/>
  <c r="G614" i="14"/>
  <c r="H614" i="14"/>
  <c r="I614" i="14"/>
  <c r="J614" i="14"/>
  <c r="E615" i="14"/>
  <c r="F615" i="14"/>
  <c r="G615" i="14"/>
  <c r="H615" i="14"/>
  <c r="I615" i="14"/>
  <c r="J615" i="14"/>
  <c r="E616" i="14"/>
  <c r="F616" i="14"/>
  <c r="G616" i="14"/>
  <c r="H616" i="14"/>
  <c r="I616" i="14"/>
  <c r="J616" i="14"/>
  <c r="E617" i="14"/>
  <c r="F617" i="14"/>
  <c r="G617" i="14"/>
  <c r="H617" i="14"/>
  <c r="I617" i="14"/>
  <c r="J617" i="14"/>
  <c r="E618" i="14"/>
  <c r="F618" i="14"/>
  <c r="G618" i="14"/>
  <c r="H618" i="14"/>
  <c r="I618" i="14"/>
  <c r="J618" i="14"/>
  <c r="E619" i="14"/>
  <c r="F619" i="14"/>
  <c r="G619" i="14"/>
  <c r="H619" i="14"/>
  <c r="I619" i="14"/>
  <c r="J619" i="14"/>
  <c r="E620" i="14"/>
  <c r="F620" i="14"/>
  <c r="G620" i="14"/>
  <c r="H620" i="14"/>
  <c r="I620" i="14"/>
  <c r="J620" i="14"/>
  <c r="E621" i="14"/>
  <c r="F621" i="14"/>
  <c r="G621" i="14"/>
  <c r="H621" i="14"/>
  <c r="I621" i="14"/>
  <c r="J621" i="14"/>
  <c r="E622" i="14"/>
  <c r="F622" i="14"/>
  <c r="G622" i="14"/>
  <c r="H622" i="14"/>
  <c r="I622" i="14"/>
  <c r="J622" i="14"/>
  <c r="E623" i="14"/>
  <c r="F623" i="14"/>
  <c r="G623" i="14"/>
  <c r="H623" i="14"/>
  <c r="I623" i="14"/>
  <c r="J623" i="14"/>
  <c r="E624" i="14"/>
  <c r="F624" i="14"/>
  <c r="G624" i="14"/>
  <c r="H624" i="14"/>
  <c r="I624" i="14"/>
  <c r="J624" i="14"/>
  <c r="E625" i="14"/>
  <c r="F625" i="14"/>
  <c r="G625" i="14"/>
  <c r="H625" i="14"/>
  <c r="I625" i="14"/>
  <c r="J625" i="14"/>
  <c r="E626" i="14"/>
  <c r="F626" i="14"/>
  <c r="G626" i="14"/>
  <c r="H626" i="14"/>
  <c r="I626" i="14"/>
  <c r="J626" i="14"/>
  <c r="E627" i="14"/>
  <c r="F627" i="14"/>
  <c r="G627" i="14"/>
  <c r="H627" i="14"/>
  <c r="I627" i="14"/>
  <c r="J627" i="14"/>
  <c r="E628" i="14"/>
  <c r="F628" i="14"/>
  <c r="G628" i="14"/>
  <c r="H628" i="14"/>
  <c r="I628" i="14"/>
  <c r="J628" i="14"/>
  <c r="E629" i="14"/>
  <c r="F629" i="14"/>
  <c r="G629" i="14"/>
  <c r="H629" i="14"/>
  <c r="I629" i="14"/>
  <c r="J629" i="14"/>
  <c r="E630" i="14"/>
  <c r="F630" i="14"/>
  <c r="G630" i="14"/>
  <c r="H630" i="14"/>
  <c r="I630" i="14"/>
  <c r="J630" i="14"/>
  <c r="E631" i="14"/>
  <c r="F631" i="14"/>
  <c r="G631" i="14"/>
  <c r="H631" i="14"/>
  <c r="I631" i="14"/>
  <c r="J631" i="14"/>
  <c r="E632" i="14"/>
  <c r="F632" i="14"/>
  <c r="G632" i="14"/>
  <c r="H632" i="14"/>
  <c r="I632" i="14"/>
  <c r="J632" i="14"/>
  <c r="E633" i="14"/>
  <c r="F633" i="14"/>
  <c r="G633" i="14"/>
  <c r="H633" i="14"/>
  <c r="I633" i="14"/>
  <c r="J633" i="14"/>
  <c r="E634" i="14"/>
  <c r="K634" i="14" s="1"/>
  <c r="F634" i="14"/>
  <c r="G634" i="14"/>
  <c r="H634" i="14"/>
  <c r="I634" i="14"/>
  <c r="J634" i="14"/>
  <c r="E635" i="14"/>
  <c r="F635" i="14"/>
  <c r="G635" i="14"/>
  <c r="H635" i="14"/>
  <c r="I635" i="14"/>
  <c r="J635" i="14"/>
  <c r="E636" i="14"/>
  <c r="F636" i="14"/>
  <c r="G636" i="14"/>
  <c r="H636" i="14"/>
  <c r="I636" i="14"/>
  <c r="J636" i="14"/>
  <c r="E637" i="14"/>
  <c r="F637" i="14"/>
  <c r="G637" i="14"/>
  <c r="H637" i="14"/>
  <c r="I637" i="14"/>
  <c r="J637" i="14"/>
  <c r="E638" i="14"/>
  <c r="F638" i="14"/>
  <c r="G638" i="14"/>
  <c r="K638" i="14" s="1"/>
  <c r="H638" i="14"/>
  <c r="I638" i="14"/>
  <c r="J638" i="14"/>
  <c r="E639" i="14"/>
  <c r="F639" i="14"/>
  <c r="G639" i="14"/>
  <c r="H639" i="14"/>
  <c r="I639" i="14"/>
  <c r="J639" i="14"/>
  <c r="E640" i="14"/>
  <c r="F640" i="14"/>
  <c r="G640" i="14"/>
  <c r="H640" i="14"/>
  <c r="I640" i="14"/>
  <c r="J640" i="14"/>
  <c r="E641" i="14"/>
  <c r="F641" i="14"/>
  <c r="G641" i="14"/>
  <c r="H641" i="14"/>
  <c r="I641" i="14"/>
  <c r="J641" i="14"/>
  <c r="E642" i="14"/>
  <c r="K642" i="14" s="1"/>
  <c r="F642" i="14"/>
  <c r="G642" i="14"/>
  <c r="H642" i="14"/>
  <c r="I642" i="14"/>
  <c r="J642" i="14"/>
  <c r="E643" i="14"/>
  <c r="F643" i="14"/>
  <c r="G643" i="14"/>
  <c r="H643" i="14"/>
  <c r="I643" i="14"/>
  <c r="J643" i="14"/>
  <c r="E644" i="14"/>
  <c r="F644" i="14"/>
  <c r="G644" i="14"/>
  <c r="H644" i="14"/>
  <c r="I644" i="14"/>
  <c r="J644" i="14"/>
  <c r="E645" i="14"/>
  <c r="F645" i="14"/>
  <c r="G645" i="14"/>
  <c r="H645" i="14"/>
  <c r="I645" i="14"/>
  <c r="J645" i="14"/>
  <c r="E646" i="14"/>
  <c r="F646" i="14"/>
  <c r="G646" i="14"/>
  <c r="H646" i="14"/>
  <c r="I646" i="14"/>
  <c r="J646" i="14"/>
  <c r="E647" i="14"/>
  <c r="F647" i="14"/>
  <c r="G647" i="14"/>
  <c r="H647" i="14"/>
  <c r="I647" i="14"/>
  <c r="J647" i="14"/>
  <c r="E648" i="14"/>
  <c r="F648" i="14"/>
  <c r="G648" i="14"/>
  <c r="H648" i="14"/>
  <c r="I648" i="14"/>
  <c r="J648" i="14"/>
  <c r="E649" i="14"/>
  <c r="F649" i="14"/>
  <c r="G649" i="14"/>
  <c r="H649" i="14"/>
  <c r="I649" i="14"/>
  <c r="J649" i="14"/>
  <c r="E650" i="14"/>
  <c r="F650" i="14"/>
  <c r="G650" i="14"/>
  <c r="H650" i="14"/>
  <c r="I650" i="14"/>
  <c r="J650" i="14"/>
  <c r="E651" i="14"/>
  <c r="F651" i="14"/>
  <c r="G651" i="14"/>
  <c r="H651" i="14"/>
  <c r="I651" i="14"/>
  <c r="J651" i="14"/>
  <c r="E652" i="14"/>
  <c r="F652" i="14"/>
  <c r="G652" i="14"/>
  <c r="H652" i="14"/>
  <c r="I652" i="14"/>
  <c r="J652" i="14"/>
  <c r="E653" i="14"/>
  <c r="F653" i="14"/>
  <c r="G653" i="14"/>
  <c r="H653" i="14"/>
  <c r="I653" i="14"/>
  <c r="J653" i="14"/>
  <c r="E654" i="14"/>
  <c r="F654" i="14"/>
  <c r="G654" i="14"/>
  <c r="H654" i="14"/>
  <c r="I654" i="14"/>
  <c r="J654" i="14"/>
  <c r="E655" i="14"/>
  <c r="F655" i="14"/>
  <c r="G655" i="14"/>
  <c r="H655" i="14"/>
  <c r="I655" i="14"/>
  <c r="J655" i="14"/>
  <c r="E656" i="14"/>
  <c r="F656" i="14"/>
  <c r="G656" i="14"/>
  <c r="H656" i="14"/>
  <c r="I656" i="14"/>
  <c r="J656" i="14"/>
  <c r="E657" i="14"/>
  <c r="F657" i="14"/>
  <c r="G657" i="14"/>
  <c r="H657" i="14"/>
  <c r="I657" i="14"/>
  <c r="J657" i="14"/>
  <c r="E658" i="14"/>
  <c r="F658" i="14"/>
  <c r="G658" i="14"/>
  <c r="H658" i="14"/>
  <c r="I658" i="14"/>
  <c r="J658" i="14"/>
  <c r="E659" i="14"/>
  <c r="F659" i="14"/>
  <c r="G659" i="14"/>
  <c r="H659" i="14"/>
  <c r="I659" i="14"/>
  <c r="J659" i="14"/>
  <c r="E660" i="14"/>
  <c r="F660" i="14"/>
  <c r="G660" i="14"/>
  <c r="H660" i="14"/>
  <c r="I660" i="14"/>
  <c r="J660" i="14"/>
  <c r="E661" i="14"/>
  <c r="F661" i="14"/>
  <c r="G661" i="14"/>
  <c r="H661" i="14"/>
  <c r="I661" i="14"/>
  <c r="J661" i="14"/>
  <c r="E662" i="14"/>
  <c r="F662" i="14"/>
  <c r="G662" i="14"/>
  <c r="H662" i="14"/>
  <c r="I662" i="14"/>
  <c r="J662" i="14"/>
  <c r="E663" i="14"/>
  <c r="F663" i="14"/>
  <c r="G663" i="14"/>
  <c r="H663" i="14"/>
  <c r="I663" i="14"/>
  <c r="J663" i="14"/>
  <c r="E664" i="14"/>
  <c r="F664" i="14"/>
  <c r="G664" i="14"/>
  <c r="H664" i="14"/>
  <c r="I664" i="14"/>
  <c r="J664" i="14"/>
  <c r="E665" i="14"/>
  <c r="F665" i="14"/>
  <c r="G665" i="14"/>
  <c r="H665" i="14"/>
  <c r="I665" i="14"/>
  <c r="J665" i="14"/>
  <c r="E666" i="14"/>
  <c r="F666" i="14"/>
  <c r="G666" i="14"/>
  <c r="H666" i="14"/>
  <c r="I666" i="14"/>
  <c r="J666" i="14"/>
  <c r="E667" i="14"/>
  <c r="F667" i="14"/>
  <c r="G667" i="14"/>
  <c r="H667" i="14"/>
  <c r="I667" i="14"/>
  <c r="J667" i="14"/>
  <c r="E668" i="14"/>
  <c r="F668" i="14"/>
  <c r="G668" i="14"/>
  <c r="H668" i="14"/>
  <c r="I668" i="14"/>
  <c r="J668" i="14"/>
  <c r="E669" i="14"/>
  <c r="F669" i="14"/>
  <c r="G669" i="14"/>
  <c r="H669" i="14"/>
  <c r="I669" i="14"/>
  <c r="J669" i="14"/>
  <c r="E670" i="14"/>
  <c r="F670" i="14"/>
  <c r="G670" i="14"/>
  <c r="H670" i="14"/>
  <c r="I670" i="14"/>
  <c r="J670" i="14"/>
  <c r="E671" i="14"/>
  <c r="F671" i="14"/>
  <c r="G671" i="14"/>
  <c r="H671" i="14"/>
  <c r="I671" i="14"/>
  <c r="J671" i="14"/>
  <c r="E672" i="14"/>
  <c r="F672" i="14"/>
  <c r="G672" i="14"/>
  <c r="H672" i="14"/>
  <c r="I672" i="14"/>
  <c r="J672" i="14"/>
  <c r="E673" i="14"/>
  <c r="F673" i="14"/>
  <c r="G673" i="14"/>
  <c r="H673" i="14"/>
  <c r="I673" i="14"/>
  <c r="J673" i="14"/>
  <c r="E674" i="14"/>
  <c r="F674" i="14"/>
  <c r="G674" i="14"/>
  <c r="H674" i="14"/>
  <c r="I674" i="14"/>
  <c r="J674" i="14"/>
  <c r="E675" i="14"/>
  <c r="F675" i="14"/>
  <c r="G675" i="14"/>
  <c r="H675" i="14"/>
  <c r="I675" i="14"/>
  <c r="J675" i="14"/>
  <c r="E676" i="14"/>
  <c r="F676" i="14"/>
  <c r="G676" i="14"/>
  <c r="H676" i="14"/>
  <c r="I676" i="14"/>
  <c r="J676" i="14"/>
  <c r="E677" i="14"/>
  <c r="F677" i="14"/>
  <c r="G677" i="14"/>
  <c r="H677" i="14"/>
  <c r="I677" i="14"/>
  <c r="J677" i="14"/>
  <c r="E678" i="14"/>
  <c r="F678" i="14"/>
  <c r="G678" i="14"/>
  <c r="H678" i="14"/>
  <c r="I678" i="14"/>
  <c r="J678" i="14"/>
  <c r="F679" i="14"/>
  <c r="G679" i="14"/>
  <c r="H679" i="14"/>
  <c r="I679" i="14"/>
  <c r="J679" i="14"/>
  <c r="E680" i="14"/>
  <c r="F680" i="14"/>
  <c r="G680" i="14"/>
  <c r="H680" i="14"/>
  <c r="I680" i="14"/>
  <c r="J680" i="14"/>
  <c r="J467" i="14"/>
  <c r="I467" i="14"/>
  <c r="H467" i="14"/>
  <c r="G467" i="14"/>
  <c r="F467" i="14"/>
  <c r="E467" i="14"/>
  <c r="E248" i="14"/>
  <c r="F248" i="14"/>
  <c r="G248" i="14"/>
  <c r="H248" i="14"/>
  <c r="I248" i="14"/>
  <c r="J248" i="14"/>
  <c r="E249" i="14"/>
  <c r="F249" i="14"/>
  <c r="G249" i="14"/>
  <c r="H249" i="14"/>
  <c r="I249" i="14"/>
  <c r="J249" i="14"/>
  <c r="E250" i="14"/>
  <c r="F250" i="14"/>
  <c r="G250" i="14"/>
  <c r="H250" i="14"/>
  <c r="I250" i="14"/>
  <c r="J250" i="14"/>
  <c r="E251" i="14"/>
  <c r="F251" i="14"/>
  <c r="G251" i="14"/>
  <c r="H251" i="14"/>
  <c r="I251" i="14"/>
  <c r="J251" i="14"/>
  <c r="E252" i="14"/>
  <c r="F252" i="14"/>
  <c r="G252" i="14"/>
  <c r="H252" i="14"/>
  <c r="I252" i="14"/>
  <c r="J252" i="14"/>
  <c r="E253" i="14"/>
  <c r="F253" i="14"/>
  <c r="G253" i="14"/>
  <c r="H253" i="14"/>
  <c r="I253" i="14"/>
  <c r="J253" i="14"/>
  <c r="E254" i="14"/>
  <c r="F254" i="14"/>
  <c r="G254" i="14"/>
  <c r="H254" i="14"/>
  <c r="I254" i="14"/>
  <c r="J254" i="14"/>
  <c r="E255" i="14"/>
  <c r="F255" i="14"/>
  <c r="G255" i="14"/>
  <c r="H255" i="14"/>
  <c r="I255" i="14"/>
  <c r="J255" i="14"/>
  <c r="E256" i="14"/>
  <c r="F256" i="14"/>
  <c r="G256" i="14"/>
  <c r="H256" i="14"/>
  <c r="I256" i="14"/>
  <c r="J256" i="14"/>
  <c r="E257" i="14"/>
  <c r="F257" i="14"/>
  <c r="G257" i="14"/>
  <c r="H257" i="14"/>
  <c r="I257" i="14"/>
  <c r="J257" i="14"/>
  <c r="E258" i="14"/>
  <c r="F258" i="14"/>
  <c r="G258" i="14"/>
  <c r="H258" i="14"/>
  <c r="I258" i="14"/>
  <c r="J258" i="14"/>
  <c r="E259" i="14"/>
  <c r="F259" i="14"/>
  <c r="G259" i="14"/>
  <c r="H259" i="14"/>
  <c r="I259" i="14"/>
  <c r="J259" i="14"/>
  <c r="E260" i="14"/>
  <c r="F260" i="14"/>
  <c r="G260" i="14"/>
  <c r="H260" i="14"/>
  <c r="I260" i="14"/>
  <c r="J260" i="14"/>
  <c r="E261" i="14"/>
  <c r="F261" i="14"/>
  <c r="G261" i="14"/>
  <c r="H261" i="14"/>
  <c r="I261" i="14"/>
  <c r="J261" i="14"/>
  <c r="E262" i="14"/>
  <c r="F262" i="14"/>
  <c r="G262" i="14"/>
  <c r="H262" i="14"/>
  <c r="I262" i="14"/>
  <c r="J262" i="14"/>
  <c r="E263" i="14"/>
  <c r="F263" i="14"/>
  <c r="G263" i="14"/>
  <c r="H263" i="14"/>
  <c r="I263" i="14"/>
  <c r="J263" i="14"/>
  <c r="E264" i="14"/>
  <c r="F264" i="14"/>
  <c r="G264" i="14"/>
  <c r="H264" i="14"/>
  <c r="I264" i="14"/>
  <c r="J264" i="14"/>
  <c r="E265" i="14"/>
  <c r="F265" i="14"/>
  <c r="G265" i="14"/>
  <c r="H265" i="14"/>
  <c r="I265" i="14"/>
  <c r="J265" i="14"/>
  <c r="E266" i="14"/>
  <c r="F266" i="14"/>
  <c r="G266" i="14"/>
  <c r="H266" i="14"/>
  <c r="I266" i="14"/>
  <c r="J266" i="14"/>
  <c r="E267" i="14"/>
  <c r="F267" i="14"/>
  <c r="G267" i="14"/>
  <c r="H267" i="14"/>
  <c r="I267" i="14"/>
  <c r="J267" i="14"/>
  <c r="E268" i="14"/>
  <c r="F268" i="14"/>
  <c r="G268" i="14"/>
  <c r="H268" i="14"/>
  <c r="I268" i="14"/>
  <c r="J268" i="14"/>
  <c r="E269" i="14"/>
  <c r="F269" i="14"/>
  <c r="G269" i="14"/>
  <c r="H269" i="14"/>
  <c r="I269" i="14"/>
  <c r="J269" i="14"/>
  <c r="E270" i="14"/>
  <c r="F270" i="14"/>
  <c r="G270" i="14"/>
  <c r="H270" i="14"/>
  <c r="I270" i="14"/>
  <c r="J270" i="14"/>
  <c r="E271" i="14"/>
  <c r="F271" i="14"/>
  <c r="G271" i="14"/>
  <c r="H271" i="14"/>
  <c r="I271" i="14"/>
  <c r="J271" i="14"/>
  <c r="E272" i="14"/>
  <c r="F272" i="14"/>
  <c r="G272" i="14"/>
  <c r="H272" i="14"/>
  <c r="I272" i="14"/>
  <c r="J272" i="14"/>
  <c r="E273" i="14"/>
  <c r="F273" i="14"/>
  <c r="G273" i="14"/>
  <c r="H273" i="14"/>
  <c r="I273" i="14"/>
  <c r="J273" i="14"/>
  <c r="E274" i="14"/>
  <c r="F274" i="14"/>
  <c r="G274" i="14"/>
  <c r="H274" i="14"/>
  <c r="I274" i="14"/>
  <c r="J274" i="14"/>
  <c r="E275" i="14"/>
  <c r="F275" i="14"/>
  <c r="G275" i="14"/>
  <c r="H275" i="14"/>
  <c r="I275" i="14"/>
  <c r="J275" i="14"/>
  <c r="E276" i="14"/>
  <c r="F276" i="14"/>
  <c r="G276" i="14"/>
  <c r="H276" i="14"/>
  <c r="I276" i="14"/>
  <c r="J276" i="14"/>
  <c r="E277" i="14"/>
  <c r="F277" i="14"/>
  <c r="G277" i="14"/>
  <c r="H277" i="14"/>
  <c r="I277" i="14"/>
  <c r="J277" i="14"/>
  <c r="E278" i="14"/>
  <c r="F278" i="14"/>
  <c r="G278" i="14"/>
  <c r="H278" i="14"/>
  <c r="I278" i="14"/>
  <c r="J278" i="14"/>
  <c r="E279" i="14"/>
  <c r="F279" i="14"/>
  <c r="G279" i="14"/>
  <c r="H279" i="14"/>
  <c r="I279" i="14"/>
  <c r="J279" i="14"/>
  <c r="E280" i="14"/>
  <c r="F280" i="14"/>
  <c r="G280" i="14"/>
  <c r="H280" i="14"/>
  <c r="I280" i="14"/>
  <c r="J280" i="14"/>
  <c r="E281" i="14"/>
  <c r="F281" i="14"/>
  <c r="G281" i="14"/>
  <c r="H281" i="14"/>
  <c r="I281" i="14"/>
  <c r="J281" i="14"/>
  <c r="E282" i="14"/>
  <c r="F282" i="14"/>
  <c r="G282" i="14"/>
  <c r="H282" i="14"/>
  <c r="I282" i="14"/>
  <c r="J282" i="14"/>
  <c r="E283" i="14"/>
  <c r="F283" i="14"/>
  <c r="G283" i="14"/>
  <c r="H283" i="14"/>
  <c r="I283" i="14"/>
  <c r="J283" i="14"/>
  <c r="E284" i="14"/>
  <c r="F284" i="14"/>
  <c r="G284" i="14"/>
  <c r="H284" i="14"/>
  <c r="I284" i="14"/>
  <c r="J284" i="14"/>
  <c r="E285" i="14"/>
  <c r="F285" i="14"/>
  <c r="G285" i="14"/>
  <c r="H285" i="14"/>
  <c r="I285" i="14"/>
  <c r="J285" i="14"/>
  <c r="E286" i="14"/>
  <c r="F286" i="14"/>
  <c r="G286" i="14"/>
  <c r="H286" i="14"/>
  <c r="I286" i="14"/>
  <c r="J286" i="14"/>
  <c r="E287" i="14"/>
  <c r="F287" i="14"/>
  <c r="G287" i="14"/>
  <c r="H287" i="14"/>
  <c r="I287" i="14"/>
  <c r="J287" i="14"/>
  <c r="E288" i="14"/>
  <c r="F288" i="14"/>
  <c r="G288" i="14"/>
  <c r="H288" i="14"/>
  <c r="I288" i="14"/>
  <c r="J288" i="14"/>
  <c r="E289" i="14"/>
  <c r="F289" i="14"/>
  <c r="G289" i="14"/>
  <c r="H289" i="14"/>
  <c r="I289" i="14"/>
  <c r="J289" i="14"/>
  <c r="E290" i="14"/>
  <c r="F290" i="14"/>
  <c r="G290" i="14"/>
  <c r="H290" i="14"/>
  <c r="I290" i="14"/>
  <c r="J290" i="14"/>
  <c r="E291" i="14"/>
  <c r="F291" i="14"/>
  <c r="G291" i="14"/>
  <c r="H291" i="14"/>
  <c r="I291" i="14"/>
  <c r="J291" i="14"/>
  <c r="E292" i="14"/>
  <c r="F292" i="14"/>
  <c r="G292" i="14"/>
  <c r="H292" i="14"/>
  <c r="I292" i="14"/>
  <c r="J292" i="14"/>
  <c r="E293" i="14"/>
  <c r="F293" i="14"/>
  <c r="G293" i="14"/>
  <c r="H293" i="14"/>
  <c r="I293" i="14"/>
  <c r="J293" i="14"/>
  <c r="E294" i="14"/>
  <c r="F294" i="14"/>
  <c r="G294" i="14"/>
  <c r="H294" i="14"/>
  <c r="I294" i="14"/>
  <c r="J294" i="14"/>
  <c r="E295" i="14"/>
  <c r="F295" i="14"/>
  <c r="G295" i="14"/>
  <c r="H295" i="14"/>
  <c r="I295" i="14"/>
  <c r="J295" i="14"/>
  <c r="E296" i="14"/>
  <c r="F296" i="14"/>
  <c r="G296" i="14"/>
  <c r="H296" i="14"/>
  <c r="I296" i="14"/>
  <c r="J296" i="14"/>
  <c r="E297" i="14"/>
  <c r="F297" i="14"/>
  <c r="G297" i="14"/>
  <c r="H297" i="14"/>
  <c r="I297" i="14"/>
  <c r="J297" i="14"/>
  <c r="E298" i="14"/>
  <c r="F298" i="14"/>
  <c r="G298" i="14"/>
  <c r="H298" i="14"/>
  <c r="I298" i="14"/>
  <c r="J298" i="14"/>
  <c r="E299" i="14"/>
  <c r="F299" i="14"/>
  <c r="G299" i="14"/>
  <c r="H299" i="14"/>
  <c r="I299" i="14"/>
  <c r="J299" i="14"/>
  <c r="E300" i="14"/>
  <c r="F300" i="14"/>
  <c r="G300" i="14"/>
  <c r="H300" i="14"/>
  <c r="I300" i="14"/>
  <c r="J300" i="14"/>
  <c r="E301" i="14"/>
  <c r="F301" i="14"/>
  <c r="G301" i="14"/>
  <c r="H301" i="14"/>
  <c r="I301" i="14"/>
  <c r="J301" i="14"/>
  <c r="E302" i="14"/>
  <c r="F302" i="14"/>
  <c r="G302" i="14"/>
  <c r="H302" i="14"/>
  <c r="I302" i="14"/>
  <c r="J302" i="14"/>
  <c r="E303" i="14"/>
  <c r="F303" i="14"/>
  <c r="G303" i="14"/>
  <c r="H303" i="14"/>
  <c r="I303" i="14"/>
  <c r="J303" i="14"/>
  <c r="E304" i="14"/>
  <c r="F304" i="14"/>
  <c r="G304" i="14"/>
  <c r="H304" i="14"/>
  <c r="I304" i="14"/>
  <c r="J304" i="14"/>
  <c r="E305" i="14"/>
  <c r="F305" i="14"/>
  <c r="G305" i="14"/>
  <c r="H305" i="14"/>
  <c r="I305" i="14"/>
  <c r="J305" i="14"/>
  <c r="E306" i="14"/>
  <c r="F306" i="14"/>
  <c r="G306" i="14"/>
  <c r="H306" i="14"/>
  <c r="I306" i="14"/>
  <c r="J306" i="14"/>
  <c r="E307" i="14"/>
  <c r="F307" i="14"/>
  <c r="G307" i="14"/>
  <c r="H307" i="14"/>
  <c r="I307" i="14"/>
  <c r="J307" i="14"/>
  <c r="E308" i="14"/>
  <c r="F308" i="14"/>
  <c r="G308" i="14"/>
  <c r="H308" i="14"/>
  <c r="I308" i="14"/>
  <c r="J308" i="14"/>
  <c r="E309" i="14"/>
  <c r="F309" i="14"/>
  <c r="G309" i="14"/>
  <c r="H309" i="14"/>
  <c r="I309" i="14"/>
  <c r="J309" i="14"/>
  <c r="E310" i="14"/>
  <c r="F310" i="14"/>
  <c r="G310" i="14"/>
  <c r="H310" i="14"/>
  <c r="I310" i="14"/>
  <c r="J310" i="14"/>
  <c r="E311" i="14"/>
  <c r="F311" i="14"/>
  <c r="G311" i="14"/>
  <c r="H311" i="14"/>
  <c r="I311" i="14"/>
  <c r="J311" i="14"/>
  <c r="E312" i="14"/>
  <c r="F312" i="14"/>
  <c r="G312" i="14"/>
  <c r="H312" i="14"/>
  <c r="I312" i="14"/>
  <c r="J312" i="14"/>
  <c r="E313" i="14"/>
  <c r="F313" i="14"/>
  <c r="G313" i="14"/>
  <c r="H313" i="14"/>
  <c r="I313" i="14"/>
  <c r="J313" i="14"/>
  <c r="E314" i="14"/>
  <c r="F314" i="14"/>
  <c r="G314" i="14"/>
  <c r="H314" i="14"/>
  <c r="I314" i="14"/>
  <c r="J314" i="14"/>
  <c r="E315" i="14"/>
  <c r="F315" i="14"/>
  <c r="G315" i="14"/>
  <c r="H315" i="14"/>
  <c r="I315" i="14"/>
  <c r="J315" i="14"/>
  <c r="E316" i="14"/>
  <c r="F316" i="14"/>
  <c r="G316" i="14"/>
  <c r="H316" i="14"/>
  <c r="I316" i="14"/>
  <c r="J316" i="14"/>
  <c r="E317" i="14"/>
  <c r="F317" i="14"/>
  <c r="G317" i="14"/>
  <c r="H317" i="14"/>
  <c r="I317" i="14"/>
  <c r="J317" i="14"/>
  <c r="E318" i="14"/>
  <c r="F318" i="14"/>
  <c r="G318" i="14"/>
  <c r="H318" i="14"/>
  <c r="I318" i="14"/>
  <c r="J318" i="14"/>
  <c r="E319" i="14"/>
  <c r="F319" i="14"/>
  <c r="G319" i="14"/>
  <c r="H319" i="14"/>
  <c r="I319" i="14"/>
  <c r="J319" i="14"/>
  <c r="E320" i="14"/>
  <c r="F320" i="14"/>
  <c r="G320" i="14"/>
  <c r="H320" i="14"/>
  <c r="I320" i="14"/>
  <c r="J320" i="14"/>
  <c r="E321" i="14"/>
  <c r="F321" i="14"/>
  <c r="G321" i="14"/>
  <c r="H321" i="14"/>
  <c r="I321" i="14"/>
  <c r="J321" i="14"/>
  <c r="E322" i="14"/>
  <c r="F322" i="14"/>
  <c r="G322" i="14"/>
  <c r="H322" i="14"/>
  <c r="I322" i="14"/>
  <c r="J322" i="14"/>
  <c r="E323" i="14"/>
  <c r="F323" i="14"/>
  <c r="G323" i="14"/>
  <c r="H323" i="14"/>
  <c r="I323" i="14"/>
  <c r="J323" i="14"/>
  <c r="E324" i="14"/>
  <c r="F324" i="14"/>
  <c r="G324" i="14"/>
  <c r="H324" i="14"/>
  <c r="I324" i="14"/>
  <c r="J324" i="14"/>
  <c r="E325" i="14"/>
  <c r="F325" i="14"/>
  <c r="G325" i="14"/>
  <c r="H325" i="14"/>
  <c r="I325" i="14"/>
  <c r="J325" i="14"/>
  <c r="E326" i="14"/>
  <c r="F326" i="14"/>
  <c r="G326" i="14"/>
  <c r="H326" i="14"/>
  <c r="I326" i="14"/>
  <c r="J326" i="14"/>
  <c r="E327" i="14"/>
  <c r="F327" i="14"/>
  <c r="G327" i="14"/>
  <c r="H327" i="14"/>
  <c r="I327" i="14"/>
  <c r="J327" i="14"/>
  <c r="E328" i="14"/>
  <c r="F328" i="14"/>
  <c r="G328" i="14"/>
  <c r="H328" i="14"/>
  <c r="I328" i="14"/>
  <c r="J328" i="14"/>
  <c r="E329" i="14"/>
  <c r="F329" i="14"/>
  <c r="G329" i="14"/>
  <c r="H329" i="14"/>
  <c r="I329" i="14"/>
  <c r="J329" i="14"/>
  <c r="E330" i="14"/>
  <c r="F330" i="14"/>
  <c r="G330" i="14"/>
  <c r="H330" i="14"/>
  <c r="I330" i="14"/>
  <c r="J330" i="14"/>
  <c r="E331" i="14"/>
  <c r="F331" i="14"/>
  <c r="G331" i="14"/>
  <c r="H331" i="14"/>
  <c r="I331" i="14"/>
  <c r="J331" i="14"/>
  <c r="E332" i="14"/>
  <c r="F332" i="14"/>
  <c r="G332" i="14"/>
  <c r="H332" i="14"/>
  <c r="I332" i="14"/>
  <c r="J332" i="14"/>
  <c r="E333" i="14"/>
  <c r="F333" i="14"/>
  <c r="G333" i="14"/>
  <c r="H333" i="14"/>
  <c r="I333" i="14"/>
  <c r="J333" i="14"/>
  <c r="E334" i="14"/>
  <c r="F334" i="14"/>
  <c r="G334" i="14"/>
  <c r="H334" i="14"/>
  <c r="I334" i="14"/>
  <c r="J334" i="14"/>
  <c r="E335" i="14"/>
  <c r="F335" i="14"/>
  <c r="G335" i="14"/>
  <c r="H335" i="14"/>
  <c r="I335" i="14"/>
  <c r="J335" i="14"/>
  <c r="E336" i="14"/>
  <c r="F336" i="14"/>
  <c r="G336" i="14"/>
  <c r="H336" i="14"/>
  <c r="I336" i="14"/>
  <c r="J336" i="14"/>
  <c r="E337" i="14"/>
  <c r="F337" i="14"/>
  <c r="G337" i="14"/>
  <c r="H337" i="14"/>
  <c r="I337" i="14"/>
  <c r="J337" i="14"/>
  <c r="E338" i="14"/>
  <c r="F338" i="14"/>
  <c r="G338" i="14"/>
  <c r="H338" i="14"/>
  <c r="I338" i="14"/>
  <c r="J338" i="14"/>
  <c r="E339" i="14"/>
  <c r="F339" i="14"/>
  <c r="G339" i="14"/>
  <c r="H339" i="14"/>
  <c r="I339" i="14"/>
  <c r="J339" i="14"/>
  <c r="E340" i="14"/>
  <c r="F340" i="14"/>
  <c r="G340" i="14"/>
  <c r="H340" i="14"/>
  <c r="I340" i="14"/>
  <c r="J340" i="14"/>
  <c r="E341" i="14"/>
  <c r="F341" i="14"/>
  <c r="G341" i="14"/>
  <c r="H341" i="14"/>
  <c r="I341" i="14"/>
  <c r="J341" i="14"/>
  <c r="E342" i="14"/>
  <c r="F342" i="14"/>
  <c r="G342" i="14"/>
  <c r="H342" i="14"/>
  <c r="I342" i="14"/>
  <c r="J342" i="14"/>
  <c r="E343" i="14"/>
  <c r="F343" i="14"/>
  <c r="G343" i="14"/>
  <c r="H343" i="14"/>
  <c r="I343" i="14"/>
  <c r="J343" i="14"/>
  <c r="E344" i="14"/>
  <c r="F344" i="14"/>
  <c r="G344" i="14"/>
  <c r="H344" i="14"/>
  <c r="I344" i="14"/>
  <c r="J344" i="14"/>
  <c r="E345" i="14"/>
  <c r="F345" i="14"/>
  <c r="G345" i="14"/>
  <c r="H345" i="14"/>
  <c r="I345" i="14"/>
  <c r="J345" i="14"/>
  <c r="E346" i="14"/>
  <c r="F346" i="14"/>
  <c r="G346" i="14"/>
  <c r="H346" i="14"/>
  <c r="I346" i="14"/>
  <c r="J346" i="14"/>
  <c r="E347" i="14"/>
  <c r="F347" i="14"/>
  <c r="G347" i="14"/>
  <c r="H347" i="14"/>
  <c r="I347" i="14"/>
  <c r="J347" i="14"/>
  <c r="E348" i="14"/>
  <c r="F348" i="14"/>
  <c r="G348" i="14"/>
  <c r="H348" i="14"/>
  <c r="I348" i="14"/>
  <c r="J348" i="14"/>
  <c r="E349" i="14"/>
  <c r="F349" i="14"/>
  <c r="G349" i="14"/>
  <c r="H349" i="14"/>
  <c r="I349" i="14"/>
  <c r="J349" i="14"/>
  <c r="E350" i="14"/>
  <c r="F350" i="14"/>
  <c r="G350" i="14"/>
  <c r="H350" i="14"/>
  <c r="I350" i="14"/>
  <c r="J350" i="14"/>
  <c r="E351" i="14"/>
  <c r="F351" i="14"/>
  <c r="G351" i="14"/>
  <c r="H351" i="14"/>
  <c r="I351" i="14"/>
  <c r="J351" i="14"/>
  <c r="E352" i="14"/>
  <c r="F352" i="14"/>
  <c r="G352" i="14"/>
  <c r="H352" i="14"/>
  <c r="I352" i="14"/>
  <c r="J352" i="14"/>
  <c r="E353" i="14"/>
  <c r="F353" i="14"/>
  <c r="G353" i="14"/>
  <c r="H353" i="14"/>
  <c r="I353" i="14"/>
  <c r="J353" i="14"/>
  <c r="E354" i="14"/>
  <c r="F354" i="14"/>
  <c r="G354" i="14"/>
  <c r="H354" i="14"/>
  <c r="I354" i="14"/>
  <c r="J354" i="14"/>
  <c r="E355" i="14"/>
  <c r="F355" i="14"/>
  <c r="G355" i="14"/>
  <c r="H355" i="14"/>
  <c r="I355" i="14"/>
  <c r="J355" i="14"/>
  <c r="E356" i="14"/>
  <c r="F356" i="14"/>
  <c r="G356" i="14"/>
  <c r="H356" i="14"/>
  <c r="I356" i="14"/>
  <c r="J356" i="14"/>
  <c r="E357" i="14"/>
  <c r="F357" i="14"/>
  <c r="G357" i="14"/>
  <c r="H357" i="14"/>
  <c r="I357" i="14"/>
  <c r="J357" i="14"/>
  <c r="E358" i="14"/>
  <c r="F358" i="14"/>
  <c r="G358" i="14"/>
  <c r="H358" i="14"/>
  <c r="I358" i="14"/>
  <c r="J358" i="14"/>
  <c r="E359" i="14"/>
  <c r="F359" i="14"/>
  <c r="G359" i="14"/>
  <c r="H359" i="14"/>
  <c r="I359" i="14"/>
  <c r="J359" i="14"/>
  <c r="E360" i="14"/>
  <c r="F360" i="14"/>
  <c r="G360" i="14"/>
  <c r="H360" i="14"/>
  <c r="I360" i="14"/>
  <c r="J360" i="14"/>
  <c r="E361" i="14"/>
  <c r="F361" i="14"/>
  <c r="G361" i="14"/>
  <c r="H361" i="14"/>
  <c r="I361" i="14"/>
  <c r="J361" i="14"/>
  <c r="E362" i="14"/>
  <c r="F362" i="14"/>
  <c r="G362" i="14"/>
  <c r="H362" i="14"/>
  <c r="I362" i="14"/>
  <c r="J362" i="14"/>
  <c r="E363" i="14"/>
  <c r="F363" i="14"/>
  <c r="G363" i="14"/>
  <c r="H363" i="14"/>
  <c r="I363" i="14"/>
  <c r="J363" i="14"/>
  <c r="E364" i="14"/>
  <c r="F364" i="14"/>
  <c r="G364" i="14"/>
  <c r="H364" i="14"/>
  <c r="I364" i="14"/>
  <c r="J364" i="14"/>
  <c r="E365" i="14"/>
  <c r="F365" i="14"/>
  <c r="G365" i="14"/>
  <c r="H365" i="14"/>
  <c r="I365" i="14"/>
  <c r="J365" i="14"/>
  <c r="E366" i="14"/>
  <c r="F366" i="14"/>
  <c r="G366" i="14"/>
  <c r="H366" i="14"/>
  <c r="I366" i="14"/>
  <c r="J366" i="14"/>
  <c r="E367" i="14"/>
  <c r="F367" i="14"/>
  <c r="G367" i="14"/>
  <c r="H367" i="14"/>
  <c r="I367" i="14"/>
  <c r="J367" i="14"/>
  <c r="E368" i="14"/>
  <c r="F368" i="14"/>
  <c r="G368" i="14"/>
  <c r="H368" i="14"/>
  <c r="I368" i="14"/>
  <c r="J368" i="14"/>
  <c r="E369" i="14"/>
  <c r="F369" i="14"/>
  <c r="G369" i="14"/>
  <c r="H369" i="14"/>
  <c r="I369" i="14"/>
  <c r="J369" i="14"/>
  <c r="E370" i="14"/>
  <c r="F370" i="14"/>
  <c r="G370" i="14"/>
  <c r="H370" i="14"/>
  <c r="I370" i="14"/>
  <c r="J370" i="14"/>
  <c r="E371" i="14"/>
  <c r="F371" i="14"/>
  <c r="G371" i="14"/>
  <c r="H371" i="14"/>
  <c r="I371" i="14"/>
  <c r="J371" i="14"/>
  <c r="E372" i="14"/>
  <c r="F372" i="14"/>
  <c r="G372" i="14"/>
  <c r="H372" i="14"/>
  <c r="I372" i="14"/>
  <c r="J372" i="14"/>
  <c r="E373" i="14"/>
  <c r="F373" i="14"/>
  <c r="G373" i="14"/>
  <c r="H373" i="14"/>
  <c r="I373" i="14"/>
  <c r="J373" i="14"/>
  <c r="E374" i="14"/>
  <c r="F374" i="14"/>
  <c r="G374" i="14"/>
  <c r="H374" i="14"/>
  <c r="I374" i="14"/>
  <c r="J374" i="14"/>
  <c r="E375" i="14"/>
  <c r="F375" i="14"/>
  <c r="G375" i="14"/>
  <c r="H375" i="14"/>
  <c r="I375" i="14"/>
  <c r="J375" i="14"/>
  <c r="E376" i="14"/>
  <c r="F376" i="14"/>
  <c r="G376" i="14"/>
  <c r="H376" i="14"/>
  <c r="I376" i="14"/>
  <c r="J376" i="14"/>
  <c r="E377" i="14"/>
  <c r="F377" i="14"/>
  <c r="G377" i="14"/>
  <c r="H377" i="14"/>
  <c r="I377" i="14"/>
  <c r="J377" i="14"/>
  <c r="E378" i="14"/>
  <c r="F378" i="14"/>
  <c r="G378" i="14"/>
  <c r="H378" i="14"/>
  <c r="I378" i="14"/>
  <c r="J378" i="14"/>
  <c r="E379" i="14"/>
  <c r="F379" i="14"/>
  <c r="G379" i="14"/>
  <c r="H379" i="14"/>
  <c r="I379" i="14"/>
  <c r="J379" i="14"/>
  <c r="E380" i="14"/>
  <c r="F380" i="14"/>
  <c r="G380" i="14"/>
  <c r="H380" i="14"/>
  <c r="I380" i="14"/>
  <c r="J380" i="14"/>
  <c r="E381" i="14"/>
  <c r="F381" i="14"/>
  <c r="G381" i="14"/>
  <c r="H381" i="14"/>
  <c r="I381" i="14"/>
  <c r="J381" i="14"/>
  <c r="E382" i="14"/>
  <c r="F382" i="14"/>
  <c r="G382" i="14"/>
  <c r="H382" i="14"/>
  <c r="I382" i="14"/>
  <c r="J382" i="14"/>
  <c r="E383" i="14"/>
  <c r="F383" i="14"/>
  <c r="G383" i="14"/>
  <c r="H383" i="14"/>
  <c r="I383" i="14"/>
  <c r="J383" i="14"/>
  <c r="E384" i="14"/>
  <c r="F384" i="14"/>
  <c r="G384" i="14"/>
  <c r="H384" i="14"/>
  <c r="I384" i="14"/>
  <c r="J384" i="14"/>
  <c r="E385" i="14"/>
  <c r="F385" i="14"/>
  <c r="G385" i="14"/>
  <c r="H385" i="14"/>
  <c r="I385" i="14"/>
  <c r="J385" i="14"/>
  <c r="E386" i="14"/>
  <c r="F386" i="14"/>
  <c r="G386" i="14"/>
  <c r="H386" i="14"/>
  <c r="I386" i="14"/>
  <c r="J386" i="14"/>
  <c r="E387" i="14"/>
  <c r="F387" i="14"/>
  <c r="G387" i="14"/>
  <c r="H387" i="14"/>
  <c r="I387" i="14"/>
  <c r="J387" i="14"/>
  <c r="E388" i="14"/>
  <c r="F388" i="14"/>
  <c r="G388" i="14"/>
  <c r="H388" i="14"/>
  <c r="I388" i="14"/>
  <c r="J388" i="14"/>
  <c r="E389" i="14"/>
  <c r="F389" i="14"/>
  <c r="G389" i="14"/>
  <c r="H389" i="14"/>
  <c r="I389" i="14"/>
  <c r="J389" i="14"/>
  <c r="E390" i="14"/>
  <c r="F390" i="14"/>
  <c r="G390" i="14"/>
  <c r="H390" i="14"/>
  <c r="I390" i="14"/>
  <c r="J390" i="14"/>
  <c r="E391" i="14"/>
  <c r="F391" i="14"/>
  <c r="G391" i="14"/>
  <c r="H391" i="14"/>
  <c r="I391" i="14"/>
  <c r="J391" i="14"/>
  <c r="E392" i="14"/>
  <c r="F392" i="14"/>
  <c r="G392" i="14"/>
  <c r="H392" i="14"/>
  <c r="I392" i="14"/>
  <c r="J392" i="14"/>
  <c r="E393" i="14"/>
  <c r="F393" i="14"/>
  <c r="G393" i="14"/>
  <c r="H393" i="14"/>
  <c r="I393" i="14"/>
  <c r="J393" i="14"/>
  <c r="E394" i="14"/>
  <c r="F394" i="14"/>
  <c r="G394" i="14"/>
  <c r="H394" i="14"/>
  <c r="I394" i="14"/>
  <c r="J394" i="14"/>
  <c r="E395" i="14"/>
  <c r="F395" i="14"/>
  <c r="G395" i="14"/>
  <c r="H395" i="14"/>
  <c r="I395" i="14"/>
  <c r="J395" i="14"/>
  <c r="E396" i="14"/>
  <c r="F396" i="14"/>
  <c r="G396" i="14"/>
  <c r="H396" i="14"/>
  <c r="I396" i="14"/>
  <c r="J396" i="14"/>
  <c r="E397" i="14"/>
  <c r="F397" i="14"/>
  <c r="G397" i="14"/>
  <c r="H397" i="14"/>
  <c r="I397" i="14"/>
  <c r="J397" i="14"/>
  <c r="E398" i="14"/>
  <c r="F398" i="14"/>
  <c r="G398" i="14"/>
  <c r="H398" i="14"/>
  <c r="I398" i="14"/>
  <c r="J398" i="14"/>
  <c r="E399" i="14"/>
  <c r="F399" i="14"/>
  <c r="G399" i="14"/>
  <c r="H399" i="14"/>
  <c r="I399" i="14"/>
  <c r="J399" i="14"/>
  <c r="E400" i="14"/>
  <c r="F400" i="14"/>
  <c r="G400" i="14"/>
  <c r="H400" i="14"/>
  <c r="I400" i="14"/>
  <c r="J400" i="14"/>
  <c r="E401" i="14"/>
  <c r="F401" i="14"/>
  <c r="G401" i="14"/>
  <c r="H401" i="14"/>
  <c r="I401" i="14"/>
  <c r="J401" i="14"/>
  <c r="E402" i="14"/>
  <c r="F402" i="14"/>
  <c r="G402" i="14"/>
  <c r="H402" i="14"/>
  <c r="I402" i="14"/>
  <c r="J402" i="14"/>
  <c r="E403" i="14"/>
  <c r="F403" i="14"/>
  <c r="G403" i="14"/>
  <c r="H403" i="14"/>
  <c r="I403" i="14"/>
  <c r="J403" i="14"/>
  <c r="E404" i="14"/>
  <c r="F404" i="14"/>
  <c r="G404" i="14"/>
  <c r="H404" i="14"/>
  <c r="I404" i="14"/>
  <c r="J404" i="14"/>
  <c r="E405" i="14"/>
  <c r="F405" i="14"/>
  <c r="G405" i="14"/>
  <c r="H405" i="14"/>
  <c r="I405" i="14"/>
  <c r="J405" i="14"/>
  <c r="E406" i="14"/>
  <c r="F406" i="14"/>
  <c r="G406" i="14"/>
  <c r="H406" i="14"/>
  <c r="I406" i="14"/>
  <c r="J406" i="14"/>
  <c r="E407" i="14"/>
  <c r="F407" i="14"/>
  <c r="G407" i="14"/>
  <c r="H407" i="14"/>
  <c r="I407" i="14"/>
  <c r="J407" i="14"/>
  <c r="E408" i="14"/>
  <c r="F408" i="14"/>
  <c r="G408" i="14"/>
  <c r="H408" i="14"/>
  <c r="I408" i="14"/>
  <c r="J408" i="14"/>
  <c r="E409" i="14"/>
  <c r="F409" i="14"/>
  <c r="G409" i="14"/>
  <c r="H409" i="14"/>
  <c r="I409" i="14"/>
  <c r="J409" i="14"/>
  <c r="E410" i="14"/>
  <c r="F410" i="14"/>
  <c r="G410" i="14"/>
  <c r="H410" i="14"/>
  <c r="I410" i="14"/>
  <c r="J410" i="14"/>
  <c r="E411" i="14"/>
  <c r="F411" i="14"/>
  <c r="G411" i="14"/>
  <c r="H411" i="14"/>
  <c r="I411" i="14"/>
  <c r="J411" i="14"/>
  <c r="E412" i="14"/>
  <c r="F412" i="14"/>
  <c r="G412" i="14"/>
  <c r="H412" i="14"/>
  <c r="I412" i="14"/>
  <c r="J412" i="14"/>
  <c r="E413" i="14"/>
  <c r="F413" i="14"/>
  <c r="G413" i="14"/>
  <c r="H413" i="14"/>
  <c r="I413" i="14"/>
  <c r="J413" i="14"/>
  <c r="E414" i="14"/>
  <c r="F414" i="14"/>
  <c r="G414" i="14"/>
  <c r="H414" i="14"/>
  <c r="I414" i="14"/>
  <c r="J414" i="14"/>
  <c r="E415" i="14"/>
  <c r="F415" i="14"/>
  <c r="G415" i="14"/>
  <c r="H415" i="14"/>
  <c r="I415" i="14"/>
  <c r="J415" i="14"/>
  <c r="E416" i="14"/>
  <c r="F416" i="14"/>
  <c r="G416" i="14"/>
  <c r="H416" i="14"/>
  <c r="I416" i="14"/>
  <c r="J416" i="14"/>
  <c r="E417" i="14"/>
  <c r="F417" i="14"/>
  <c r="G417" i="14"/>
  <c r="H417" i="14"/>
  <c r="I417" i="14"/>
  <c r="J417" i="14"/>
  <c r="E418" i="14"/>
  <c r="F418" i="14"/>
  <c r="G418" i="14"/>
  <c r="H418" i="14"/>
  <c r="I418" i="14"/>
  <c r="J418" i="14"/>
  <c r="E419" i="14"/>
  <c r="F419" i="14"/>
  <c r="G419" i="14"/>
  <c r="H419" i="14"/>
  <c r="I419" i="14"/>
  <c r="J419" i="14"/>
  <c r="E420" i="14"/>
  <c r="F420" i="14"/>
  <c r="G420" i="14"/>
  <c r="H420" i="14"/>
  <c r="I420" i="14"/>
  <c r="J420" i="14"/>
  <c r="E421" i="14"/>
  <c r="F421" i="14"/>
  <c r="G421" i="14"/>
  <c r="H421" i="14"/>
  <c r="I421" i="14"/>
  <c r="J421" i="14"/>
  <c r="E422" i="14"/>
  <c r="F422" i="14"/>
  <c r="G422" i="14"/>
  <c r="H422" i="14"/>
  <c r="I422" i="14"/>
  <c r="J422" i="14"/>
  <c r="E423" i="14"/>
  <c r="F423" i="14"/>
  <c r="G423" i="14"/>
  <c r="H423" i="14"/>
  <c r="I423" i="14"/>
  <c r="J423" i="14"/>
  <c r="E424" i="14"/>
  <c r="F424" i="14"/>
  <c r="G424" i="14"/>
  <c r="H424" i="14"/>
  <c r="I424" i="14"/>
  <c r="J424" i="14"/>
  <c r="E425" i="14"/>
  <c r="F425" i="14"/>
  <c r="G425" i="14"/>
  <c r="H425" i="14"/>
  <c r="I425" i="14"/>
  <c r="J425" i="14"/>
  <c r="E426" i="14"/>
  <c r="F426" i="14"/>
  <c r="G426" i="14"/>
  <c r="H426" i="14"/>
  <c r="I426" i="14"/>
  <c r="J426" i="14"/>
  <c r="E427" i="14"/>
  <c r="F427" i="14"/>
  <c r="G427" i="14"/>
  <c r="H427" i="14"/>
  <c r="I427" i="14"/>
  <c r="J427" i="14"/>
  <c r="E428" i="14"/>
  <c r="F428" i="14"/>
  <c r="G428" i="14"/>
  <c r="H428" i="14"/>
  <c r="I428" i="14"/>
  <c r="J428" i="14"/>
  <c r="E429" i="14"/>
  <c r="F429" i="14"/>
  <c r="G429" i="14"/>
  <c r="H429" i="14"/>
  <c r="I429" i="14"/>
  <c r="J429" i="14"/>
  <c r="E430" i="14"/>
  <c r="F430" i="14"/>
  <c r="G430" i="14"/>
  <c r="H430" i="14"/>
  <c r="I430" i="14"/>
  <c r="J430" i="14"/>
  <c r="E431" i="14"/>
  <c r="F431" i="14"/>
  <c r="G431" i="14"/>
  <c r="H431" i="14"/>
  <c r="I431" i="14"/>
  <c r="J431" i="14"/>
  <c r="E432" i="14"/>
  <c r="F432" i="14"/>
  <c r="G432" i="14"/>
  <c r="H432" i="14"/>
  <c r="I432" i="14"/>
  <c r="J432" i="14"/>
  <c r="E433" i="14"/>
  <c r="F433" i="14"/>
  <c r="G433" i="14"/>
  <c r="H433" i="14"/>
  <c r="I433" i="14"/>
  <c r="J433" i="14"/>
  <c r="E434" i="14"/>
  <c r="F434" i="14"/>
  <c r="G434" i="14"/>
  <c r="H434" i="14"/>
  <c r="I434" i="14"/>
  <c r="J434" i="14"/>
  <c r="E435" i="14"/>
  <c r="F435" i="14"/>
  <c r="G435" i="14"/>
  <c r="H435" i="14"/>
  <c r="I435" i="14"/>
  <c r="J435" i="14"/>
  <c r="E436" i="14"/>
  <c r="F436" i="14"/>
  <c r="G436" i="14"/>
  <c r="H436" i="14"/>
  <c r="I436" i="14"/>
  <c r="J436" i="14"/>
  <c r="E437" i="14"/>
  <c r="F437" i="14"/>
  <c r="G437" i="14"/>
  <c r="H437" i="14"/>
  <c r="I437" i="14"/>
  <c r="J437" i="14"/>
  <c r="E438" i="14"/>
  <c r="F438" i="14"/>
  <c r="G438" i="14"/>
  <c r="H438" i="14"/>
  <c r="I438" i="14"/>
  <c r="J438" i="14"/>
  <c r="E439" i="14"/>
  <c r="F439" i="14"/>
  <c r="G439" i="14"/>
  <c r="H439" i="14"/>
  <c r="I439" i="14"/>
  <c r="J439" i="14"/>
  <c r="E440" i="14"/>
  <c r="F440" i="14"/>
  <c r="G440" i="14"/>
  <c r="H440" i="14"/>
  <c r="I440" i="14"/>
  <c r="J440" i="14"/>
  <c r="E441" i="14"/>
  <c r="F441" i="14"/>
  <c r="G441" i="14"/>
  <c r="H441" i="14"/>
  <c r="I441" i="14"/>
  <c r="J441" i="14"/>
  <c r="E442" i="14"/>
  <c r="F442" i="14"/>
  <c r="G442" i="14"/>
  <c r="H442" i="14"/>
  <c r="I442" i="14"/>
  <c r="J442" i="14"/>
  <c r="E443" i="14"/>
  <c r="F443" i="14"/>
  <c r="G443" i="14"/>
  <c r="H443" i="14"/>
  <c r="I443" i="14"/>
  <c r="J443" i="14"/>
  <c r="E444" i="14"/>
  <c r="F444" i="14"/>
  <c r="G444" i="14"/>
  <c r="H444" i="14"/>
  <c r="I444" i="14"/>
  <c r="J444" i="14"/>
  <c r="E445" i="14"/>
  <c r="F445" i="14"/>
  <c r="G445" i="14"/>
  <c r="H445" i="14"/>
  <c r="I445" i="14"/>
  <c r="J445" i="14"/>
  <c r="E446" i="14"/>
  <c r="F446" i="14"/>
  <c r="G446" i="14"/>
  <c r="H446" i="14"/>
  <c r="I446" i="14"/>
  <c r="J446" i="14"/>
  <c r="E447" i="14"/>
  <c r="F447" i="14"/>
  <c r="G447" i="14"/>
  <c r="H447" i="14"/>
  <c r="I447" i="14"/>
  <c r="J447" i="14"/>
  <c r="E448" i="14"/>
  <c r="F448" i="14"/>
  <c r="G448" i="14"/>
  <c r="H448" i="14"/>
  <c r="I448" i="14"/>
  <c r="J448" i="14"/>
  <c r="E449" i="14"/>
  <c r="F449" i="14"/>
  <c r="G449" i="14"/>
  <c r="H449" i="14"/>
  <c r="I449" i="14"/>
  <c r="J449" i="14"/>
  <c r="E450" i="14"/>
  <c r="F450" i="14"/>
  <c r="G450" i="14"/>
  <c r="H450" i="14"/>
  <c r="I450" i="14"/>
  <c r="J450" i="14"/>
  <c r="E451" i="14"/>
  <c r="F451" i="14"/>
  <c r="G451" i="14"/>
  <c r="H451" i="14"/>
  <c r="I451" i="14"/>
  <c r="J451" i="14"/>
  <c r="E452" i="14"/>
  <c r="F452" i="14"/>
  <c r="G452" i="14"/>
  <c r="H452" i="14"/>
  <c r="I452" i="14"/>
  <c r="J452" i="14"/>
  <c r="E453" i="14"/>
  <c r="F453" i="14"/>
  <c r="G453" i="14"/>
  <c r="H453" i="14"/>
  <c r="I453" i="14"/>
  <c r="J453" i="14"/>
  <c r="E454" i="14"/>
  <c r="F454" i="14"/>
  <c r="G454" i="14"/>
  <c r="H454" i="14"/>
  <c r="I454" i="14"/>
  <c r="J454" i="14"/>
  <c r="E455" i="14"/>
  <c r="F455" i="14"/>
  <c r="G455" i="14"/>
  <c r="H455" i="14"/>
  <c r="I455" i="14"/>
  <c r="J455" i="14"/>
  <c r="E456" i="14"/>
  <c r="F456" i="14"/>
  <c r="G456" i="14"/>
  <c r="H456" i="14"/>
  <c r="I456" i="14"/>
  <c r="J456" i="14"/>
  <c r="E457" i="14"/>
  <c r="F457" i="14"/>
  <c r="G457" i="14"/>
  <c r="H457" i="14"/>
  <c r="I457" i="14"/>
  <c r="J457" i="14"/>
  <c r="E458" i="14"/>
  <c r="F458" i="14"/>
  <c r="G458" i="14"/>
  <c r="H458" i="14"/>
  <c r="I458" i="14"/>
  <c r="J458" i="14"/>
  <c r="F459" i="14"/>
  <c r="G459" i="14"/>
  <c r="H459" i="14"/>
  <c r="I459" i="14"/>
  <c r="J459" i="14"/>
  <c r="E460" i="14"/>
  <c r="F460" i="14"/>
  <c r="G460" i="14"/>
  <c r="H460" i="14"/>
  <c r="I460" i="14"/>
  <c r="J460" i="14"/>
  <c r="J247" i="14"/>
  <c r="I247" i="14"/>
  <c r="H247" i="14"/>
  <c r="G247" i="14"/>
  <c r="F247" i="14"/>
  <c r="E24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K67" i="14"/>
  <c r="K68" i="14"/>
  <c r="K69" i="14"/>
  <c r="K70" i="14"/>
  <c r="K71" i="14"/>
  <c r="K72" i="14"/>
  <c r="K73" i="14"/>
  <c r="K74" i="14"/>
  <c r="K75" i="14"/>
  <c r="K76" i="14"/>
  <c r="K77" i="14"/>
  <c r="K78" i="14"/>
  <c r="K79" i="14"/>
  <c r="K80" i="14"/>
  <c r="K81" i="14"/>
  <c r="K82" i="14"/>
  <c r="K83" i="14"/>
  <c r="K84" i="14"/>
  <c r="K85" i="14"/>
  <c r="K86" i="14"/>
  <c r="K87" i="14"/>
  <c r="K88" i="14"/>
  <c r="K89" i="14"/>
  <c r="K90" i="14"/>
  <c r="K91" i="14"/>
  <c r="K92" i="14"/>
  <c r="K93" i="14"/>
  <c r="K94" i="14"/>
  <c r="K95" i="14"/>
  <c r="K96" i="14"/>
  <c r="K97" i="14"/>
  <c r="K98" i="14"/>
  <c r="K99" i="14"/>
  <c r="K100" i="14"/>
  <c r="K101" i="14"/>
  <c r="K102" i="14"/>
  <c r="K103" i="14"/>
  <c r="K104" i="14"/>
  <c r="K105" i="14"/>
  <c r="K106" i="14"/>
  <c r="K107" i="14"/>
  <c r="K108" i="14"/>
  <c r="K109" i="14"/>
  <c r="K110" i="14"/>
  <c r="K111" i="14"/>
  <c r="K112" i="14"/>
  <c r="K113" i="14"/>
  <c r="K114" i="14"/>
  <c r="K115" i="14"/>
  <c r="K116" i="14"/>
  <c r="K117" i="14"/>
  <c r="K118" i="14"/>
  <c r="K119" i="14"/>
  <c r="K120" i="14"/>
  <c r="K121" i="14"/>
  <c r="K122" i="14"/>
  <c r="K123" i="14"/>
  <c r="K124" i="14"/>
  <c r="K125" i="14"/>
  <c r="K126" i="14"/>
  <c r="K127" i="14"/>
  <c r="K128" i="14"/>
  <c r="K129" i="14"/>
  <c r="K130" i="14"/>
  <c r="K131" i="14"/>
  <c r="K132" i="14"/>
  <c r="K133" i="14"/>
  <c r="K134" i="14"/>
  <c r="K135" i="14"/>
  <c r="K136" i="14"/>
  <c r="K137" i="14"/>
  <c r="K138" i="14"/>
  <c r="K139" i="14"/>
  <c r="K140" i="14"/>
  <c r="K141" i="14"/>
  <c r="K142" i="14"/>
  <c r="K143" i="14"/>
  <c r="K144" i="14"/>
  <c r="K145" i="14"/>
  <c r="K146" i="14"/>
  <c r="K147" i="14"/>
  <c r="K148" i="14"/>
  <c r="K149" i="14"/>
  <c r="K150" i="14"/>
  <c r="K151" i="14"/>
  <c r="K152" i="14"/>
  <c r="K153" i="14"/>
  <c r="K154" i="14"/>
  <c r="K155" i="14"/>
  <c r="K156" i="14"/>
  <c r="K157" i="14"/>
  <c r="K158" i="14"/>
  <c r="K159" i="14"/>
  <c r="K160" i="14"/>
  <c r="K161" i="14"/>
  <c r="K162" i="14"/>
  <c r="K163" i="14"/>
  <c r="K164" i="14"/>
  <c r="K165" i="14"/>
  <c r="K166" i="14"/>
  <c r="K167" i="14"/>
  <c r="K168" i="14"/>
  <c r="K169" i="14"/>
  <c r="K170" i="14"/>
  <c r="K171" i="14"/>
  <c r="K172" i="14"/>
  <c r="K173" i="14"/>
  <c r="K174" i="14"/>
  <c r="K175" i="14"/>
  <c r="K176" i="14"/>
  <c r="K177" i="14"/>
  <c r="K178" i="14"/>
  <c r="K179" i="14"/>
  <c r="K180" i="14"/>
  <c r="K181" i="14"/>
  <c r="K182" i="14"/>
  <c r="K183" i="14"/>
  <c r="K184" i="14"/>
  <c r="K185" i="14"/>
  <c r="K186" i="14"/>
  <c r="K187" i="14"/>
  <c r="K188" i="14"/>
  <c r="K189" i="14"/>
  <c r="K190" i="14"/>
  <c r="K191" i="14"/>
  <c r="K192" i="14"/>
  <c r="K193" i="14"/>
  <c r="K194" i="14"/>
  <c r="K195" i="14"/>
  <c r="K196" i="14"/>
  <c r="K197" i="14"/>
  <c r="K198" i="14"/>
  <c r="K199" i="14"/>
  <c r="K200" i="14"/>
  <c r="K201" i="14"/>
  <c r="K202" i="14"/>
  <c r="K203" i="14"/>
  <c r="K204" i="14"/>
  <c r="K205" i="14"/>
  <c r="K206" i="14"/>
  <c r="K207" i="14"/>
  <c r="K208" i="14"/>
  <c r="K209" i="14"/>
  <c r="K210" i="14"/>
  <c r="K211" i="14"/>
  <c r="K212" i="14"/>
  <c r="K213" i="14"/>
  <c r="K214" i="14"/>
  <c r="K215" i="14"/>
  <c r="K216" i="14"/>
  <c r="K217" i="14"/>
  <c r="K218" i="14"/>
  <c r="K219" i="14"/>
  <c r="K220" i="14"/>
  <c r="K221" i="14"/>
  <c r="K222" i="14"/>
  <c r="K223" i="14"/>
  <c r="K224" i="14"/>
  <c r="K225" i="14"/>
  <c r="K226" i="14"/>
  <c r="K227" i="14"/>
  <c r="K228" i="14"/>
  <c r="K229" i="14"/>
  <c r="K230" i="14"/>
  <c r="K231" i="14"/>
  <c r="K232" i="14"/>
  <c r="K233" i="14"/>
  <c r="K234" i="14"/>
  <c r="K235" i="14"/>
  <c r="K236" i="14"/>
  <c r="K237" i="14"/>
  <c r="K238" i="14"/>
  <c r="K239" i="14"/>
  <c r="K240" i="14"/>
  <c r="K651" i="14"/>
  <c r="C481" i="14"/>
  <c r="C482" i="14"/>
  <c r="C483" i="14"/>
  <c r="C484" i="14"/>
  <c r="C485" i="14"/>
  <c r="C486" i="14"/>
  <c r="C487" i="14"/>
  <c r="C488" i="14"/>
  <c r="C489" i="14"/>
  <c r="C490" i="14"/>
  <c r="C491" i="14"/>
  <c r="C492" i="14"/>
  <c r="C493" i="14"/>
  <c r="C494" i="14"/>
  <c r="C495" i="14"/>
  <c r="C496" i="14"/>
  <c r="C497" i="14"/>
  <c r="C498" i="14"/>
  <c r="C499" i="14"/>
  <c r="C500" i="14"/>
  <c r="C501" i="14"/>
  <c r="C502" i="14"/>
  <c r="C503" i="14"/>
  <c r="C504" i="14"/>
  <c r="C505" i="14"/>
  <c r="C506" i="14"/>
  <c r="C507" i="14"/>
  <c r="C508" i="14"/>
  <c r="C509" i="14"/>
  <c r="C510" i="14"/>
  <c r="C511" i="14"/>
  <c r="C512" i="14"/>
  <c r="C513" i="14"/>
  <c r="C514" i="14"/>
  <c r="C515" i="14"/>
  <c r="C516" i="14"/>
  <c r="C517" i="14"/>
  <c r="C518" i="14"/>
  <c r="C519" i="14"/>
  <c r="C520" i="14"/>
  <c r="C521" i="14"/>
  <c r="C522" i="14"/>
  <c r="C523" i="14"/>
  <c r="C524" i="14"/>
  <c r="C525" i="14"/>
  <c r="C526" i="14"/>
  <c r="C527" i="14"/>
  <c r="C528" i="14"/>
  <c r="C529" i="14"/>
  <c r="C530" i="14"/>
  <c r="C531" i="14"/>
  <c r="C532" i="14"/>
  <c r="C533" i="14"/>
  <c r="C534" i="14"/>
  <c r="C535" i="14"/>
  <c r="C536" i="14"/>
  <c r="C537" i="14"/>
  <c r="C538" i="14"/>
  <c r="C539" i="14"/>
  <c r="C540" i="14"/>
  <c r="C541" i="14"/>
  <c r="C542" i="14"/>
  <c r="C543" i="14"/>
  <c r="C544" i="14"/>
  <c r="C545" i="14"/>
  <c r="C546" i="14"/>
  <c r="C547" i="14"/>
  <c r="C548" i="14"/>
  <c r="C549" i="14"/>
  <c r="C550" i="14"/>
  <c r="C551" i="14"/>
  <c r="C552" i="14"/>
  <c r="C553" i="14"/>
  <c r="C554" i="14"/>
  <c r="C555" i="14"/>
  <c r="C556" i="14"/>
  <c r="C557" i="14"/>
  <c r="C558" i="14"/>
  <c r="C559" i="14"/>
  <c r="C560" i="14"/>
  <c r="C561" i="14"/>
  <c r="C562" i="14"/>
  <c r="C563" i="14"/>
  <c r="C564" i="14"/>
  <c r="C565" i="14"/>
  <c r="C566" i="14"/>
  <c r="C567" i="14"/>
  <c r="C568" i="14"/>
  <c r="C569" i="14"/>
  <c r="C570" i="14"/>
  <c r="C571" i="14"/>
  <c r="C572" i="14"/>
  <c r="C573" i="14"/>
  <c r="C574" i="14"/>
  <c r="C575" i="14"/>
  <c r="C576" i="14"/>
  <c r="C577" i="14"/>
  <c r="C578" i="14"/>
  <c r="C579" i="14"/>
  <c r="C580" i="14"/>
  <c r="C581" i="14"/>
  <c r="C582" i="14"/>
  <c r="C583" i="14"/>
  <c r="C584" i="14"/>
  <c r="C585" i="14"/>
  <c r="C586" i="14"/>
  <c r="C587" i="14"/>
  <c r="C588" i="14"/>
  <c r="C589" i="14"/>
  <c r="C590" i="14"/>
  <c r="C591" i="14"/>
  <c r="C592" i="14"/>
  <c r="C593" i="14"/>
  <c r="C594" i="14"/>
  <c r="C595" i="14"/>
  <c r="C596" i="14"/>
  <c r="C597" i="14"/>
  <c r="C598" i="14"/>
  <c r="C599" i="14"/>
  <c r="C600" i="14"/>
  <c r="C601" i="14"/>
  <c r="C602" i="14"/>
  <c r="C603" i="14"/>
  <c r="C604" i="14"/>
  <c r="C605" i="14"/>
  <c r="C606" i="14"/>
  <c r="C607" i="14"/>
  <c r="C608" i="14"/>
  <c r="C609" i="14"/>
  <c r="C610" i="14"/>
  <c r="C611" i="14"/>
  <c r="C612" i="14"/>
  <c r="C613" i="14"/>
  <c r="C614" i="14"/>
  <c r="C615" i="14"/>
  <c r="C616" i="14"/>
  <c r="C617" i="14"/>
  <c r="C618" i="14"/>
  <c r="C619" i="14"/>
  <c r="C620" i="14"/>
  <c r="C621" i="14"/>
  <c r="C622" i="14"/>
  <c r="C623" i="14"/>
  <c r="C624" i="14"/>
  <c r="C625" i="14"/>
  <c r="C626" i="14"/>
  <c r="C627" i="14"/>
  <c r="C628" i="14"/>
  <c r="C629" i="14"/>
  <c r="C630" i="14"/>
  <c r="C631" i="14"/>
  <c r="C632" i="14"/>
  <c r="C633" i="14"/>
  <c r="C634" i="14"/>
  <c r="C635" i="14"/>
  <c r="C636" i="14"/>
  <c r="C637" i="14"/>
  <c r="C638" i="14"/>
  <c r="C639" i="14"/>
  <c r="C640" i="14"/>
  <c r="C641" i="14"/>
  <c r="C642" i="14"/>
  <c r="C643" i="14"/>
  <c r="C644" i="14"/>
  <c r="C645" i="14"/>
  <c r="C646" i="14"/>
  <c r="C647" i="14"/>
  <c r="C648" i="14"/>
  <c r="C649" i="14"/>
  <c r="C650" i="14"/>
  <c r="C651" i="14"/>
  <c r="C652" i="14"/>
  <c r="C653" i="14"/>
  <c r="C654" i="14"/>
  <c r="C655" i="14"/>
  <c r="C656" i="14"/>
  <c r="C657" i="14"/>
  <c r="C658" i="14"/>
  <c r="C659" i="14"/>
  <c r="C660" i="14"/>
  <c r="C661" i="14"/>
  <c r="C662" i="14"/>
  <c r="C663" i="14"/>
  <c r="C664" i="14"/>
  <c r="C665" i="14"/>
  <c r="C666" i="14"/>
  <c r="C667" i="14"/>
  <c r="C668" i="14"/>
  <c r="C669" i="14"/>
  <c r="C670" i="14"/>
  <c r="C671" i="14"/>
  <c r="C672" i="14"/>
  <c r="C673" i="14"/>
  <c r="C674" i="14"/>
  <c r="C675" i="14"/>
  <c r="C676" i="14"/>
  <c r="C677" i="14"/>
  <c r="C678" i="14"/>
  <c r="C679" i="14"/>
  <c r="C680" i="14"/>
  <c r="C468" i="14"/>
  <c r="C469" i="14"/>
  <c r="C470" i="14"/>
  <c r="C471" i="14"/>
  <c r="C472" i="14"/>
  <c r="C473" i="14"/>
  <c r="C474" i="14"/>
  <c r="C475" i="14"/>
  <c r="C476" i="14"/>
  <c r="C477" i="14"/>
  <c r="C478" i="14"/>
  <c r="C479" i="14"/>
  <c r="C480" i="14"/>
  <c r="C450" i="14"/>
  <c r="C451" i="14"/>
  <c r="C452" i="14"/>
  <c r="C453" i="14"/>
  <c r="C454" i="14"/>
  <c r="C455" i="14"/>
  <c r="C456" i="14"/>
  <c r="C457" i="14"/>
  <c r="C458" i="14"/>
  <c r="C459" i="14"/>
  <c r="C460" i="14"/>
  <c r="C404" i="14"/>
  <c r="C405" i="14"/>
  <c r="C406" i="14"/>
  <c r="C407" i="14"/>
  <c r="C408" i="14"/>
  <c r="C409" i="14"/>
  <c r="C410" i="14"/>
  <c r="C411" i="14"/>
  <c r="C412" i="14"/>
  <c r="C413" i="14"/>
  <c r="C414" i="14"/>
  <c r="C415" i="14"/>
  <c r="C416" i="14"/>
  <c r="C417" i="14"/>
  <c r="C418" i="14"/>
  <c r="C419" i="14"/>
  <c r="C420" i="14"/>
  <c r="C421" i="14"/>
  <c r="C422" i="14"/>
  <c r="C423" i="14"/>
  <c r="C424" i="14"/>
  <c r="C425" i="14"/>
  <c r="C426" i="14"/>
  <c r="C427" i="14"/>
  <c r="C428" i="14"/>
  <c r="C429" i="14"/>
  <c r="C430" i="14"/>
  <c r="C431" i="14"/>
  <c r="C432" i="14"/>
  <c r="C433" i="14"/>
  <c r="C434" i="14"/>
  <c r="C435" i="14"/>
  <c r="C436" i="14"/>
  <c r="C437" i="14"/>
  <c r="C438" i="14"/>
  <c r="C439" i="14"/>
  <c r="C440" i="14"/>
  <c r="C441" i="14"/>
  <c r="C442" i="14"/>
  <c r="C443" i="14"/>
  <c r="C444" i="14"/>
  <c r="C445" i="14"/>
  <c r="C446" i="14"/>
  <c r="C447" i="14"/>
  <c r="C448" i="14"/>
  <c r="C449" i="14"/>
  <c r="C344" i="14"/>
  <c r="C345" i="14"/>
  <c r="C346" i="14"/>
  <c r="C347" i="14"/>
  <c r="C348" i="14"/>
  <c r="C349" i="14"/>
  <c r="C350" i="14"/>
  <c r="C351" i="14"/>
  <c r="C352" i="14"/>
  <c r="C353" i="14"/>
  <c r="C354" i="14"/>
  <c r="C355" i="14"/>
  <c r="C356" i="14"/>
  <c r="C357" i="14"/>
  <c r="C358" i="14"/>
  <c r="C359" i="14"/>
  <c r="C360" i="14"/>
  <c r="C361" i="14"/>
  <c r="C362" i="14"/>
  <c r="C363" i="14"/>
  <c r="C364" i="14"/>
  <c r="C365" i="14"/>
  <c r="C366" i="14"/>
  <c r="C367" i="14"/>
  <c r="C368" i="14"/>
  <c r="C369" i="14"/>
  <c r="C370" i="14"/>
  <c r="C371" i="14"/>
  <c r="C372" i="14"/>
  <c r="C373" i="14"/>
  <c r="C374" i="14"/>
  <c r="C375" i="14"/>
  <c r="C376" i="14"/>
  <c r="C377" i="14"/>
  <c r="C378" i="14"/>
  <c r="C379" i="14"/>
  <c r="C380" i="14"/>
  <c r="C381" i="14"/>
  <c r="C382" i="14"/>
  <c r="C383" i="14"/>
  <c r="C384" i="14"/>
  <c r="C385" i="14"/>
  <c r="C386" i="14"/>
  <c r="C387" i="14"/>
  <c r="C388" i="14"/>
  <c r="C389" i="14"/>
  <c r="C390" i="14"/>
  <c r="C391" i="14"/>
  <c r="C392" i="14"/>
  <c r="C393" i="14"/>
  <c r="C394" i="14"/>
  <c r="C395" i="14"/>
  <c r="C396" i="14"/>
  <c r="C397" i="14"/>
  <c r="C398" i="14"/>
  <c r="C399" i="14"/>
  <c r="C400" i="14"/>
  <c r="C401" i="14"/>
  <c r="C402" i="14"/>
  <c r="C403" i="14"/>
  <c r="C248" i="14"/>
  <c r="C249" i="14"/>
  <c r="C250" i="14"/>
  <c r="C251" i="14"/>
  <c r="C252" i="14"/>
  <c r="C253" i="14"/>
  <c r="C254" i="14"/>
  <c r="C255" i="14"/>
  <c r="C256" i="14"/>
  <c r="C257" i="14"/>
  <c r="C258" i="14"/>
  <c r="C259" i="14"/>
  <c r="C260" i="14"/>
  <c r="C261" i="14"/>
  <c r="C262" i="14"/>
  <c r="C263" i="14"/>
  <c r="C264" i="14"/>
  <c r="C265" i="14"/>
  <c r="C266" i="14"/>
  <c r="C267" i="14"/>
  <c r="C268" i="14"/>
  <c r="C269" i="14"/>
  <c r="C270" i="14"/>
  <c r="C271" i="14"/>
  <c r="C272" i="14"/>
  <c r="C273" i="14"/>
  <c r="C274" i="14"/>
  <c r="C275" i="14"/>
  <c r="C276" i="14"/>
  <c r="C277" i="14"/>
  <c r="C278" i="14"/>
  <c r="C279" i="14"/>
  <c r="C280" i="14"/>
  <c r="C281" i="14"/>
  <c r="C282" i="14"/>
  <c r="C283" i="14"/>
  <c r="C284" i="14"/>
  <c r="C285" i="14"/>
  <c r="C286" i="14"/>
  <c r="C287" i="14"/>
  <c r="C288" i="14"/>
  <c r="C289" i="14"/>
  <c r="C290" i="14"/>
  <c r="C291" i="14"/>
  <c r="C292" i="14"/>
  <c r="C293" i="14"/>
  <c r="C294" i="14"/>
  <c r="C295" i="14"/>
  <c r="C296" i="14"/>
  <c r="C297" i="14"/>
  <c r="C298" i="14"/>
  <c r="C299" i="14"/>
  <c r="C300" i="14"/>
  <c r="C301" i="14"/>
  <c r="C302" i="14"/>
  <c r="C303" i="14"/>
  <c r="C304" i="14"/>
  <c r="C305" i="14"/>
  <c r="C306" i="14"/>
  <c r="C307" i="14"/>
  <c r="C308" i="14"/>
  <c r="C309" i="14"/>
  <c r="C310" i="14"/>
  <c r="C311" i="14"/>
  <c r="C312" i="14"/>
  <c r="C313" i="14"/>
  <c r="C314" i="14"/>
  <c r="C315" i="14"/>
  <c r="C316" i="14"/>
  <c r="C317" i="14"/>
  <c r="C318" i="14"/>
  <c r="C319" i="14"/>
  <c r="C320" i="14"/>
  <c r="C321" i="14"/>
  <c r="C322" i="14"/>
  <c r="C323" i="14"/>
  <c r="C324" i="14"/>
  <c r="C325" i="14"/>
  <c r="C326" i="14"/>
  <c r="C327" i="14"/>
  <c r="C328" i="14"/>
  <c r="C329" i="14"/>
  <c r="C330" i="14"/>
  <c r="C331" i="14"/>
  <c r="C332" i="14"/>
  <c r="C333" i="14"/>
  <c r="C334" i="14"/>
  <c r="C335" i="14"/>
  <c r="C336" i="14"/>
  <c r="C337" i="14"/>
  <c r="C338" i="14"/>
  <c r="C339" i="14"/>
  <c r="C340" i="14"/>
  <c r="C341" i="14"/>
  <c r="C342" i="14"/>
  <c r="C343" i="14"/>
  <c r="C239" i="14"/>
  <c r="C240" i="14"/>
  <c r="C152" i="14"/>
  <c r="C153" i="14"/>
  <c r="C154" i="14"/>
  <c r="C155" i="14"/>
  <c r="C156" i="14"/>
  <c r="C157" i="14"/>
  <c r="C158" i="14"/>
  <c r="C159" i="14"/>
  <c r="C160" i="14"/>
  <c r="C161" i="14"/>
  <c r="C162" i="14"/>
  <c r="C163" i="14"/>
  <c r="C164" i="14"/>
  <c r="C165" i="14"/>
  <c r="C166" i="14"/>
  <c r="C167" i="14"/>
  <c r="C168" i="14"/>
  <c r="C169" i="14"/>
  <c r="C170" i="14"/>
  <c r="C171" i="14"/>
  <c r="C172" i="14"/>
  <c r="C173" i="14"/>
  <c r="C174" i="14"/>
  <c r="C175" i="14"/>
  <c r="C176" i="14"/>
  <c r="C177" i="14"/>
  <c r="C178" i="14"/>
  <c r="C179" i="14"/>
  <c r="C180" i="14"/>
  <c r="C181" i="14"/>
  <c r="C182" i="14"/>
  <c r="C183" i="14"/>
  <c r="C184" i="14"/>
  <c r="C185" i="14"/>
  <c r="C186" i="14"/>
  <c r="C187" i="14"/>
  <c r="C188" i="14"/>
  <c r="C189" i="14"/>
  <c r="C190" i="14"/>
  <c r="C191" i="14"/>
  <c r="C192" i="14"/>
  <c r="C193" i="14"/>
  <c r="C194" i="14"/>
  <c r="C195" i="14"/>
  <c r="C196" i="14"/>
  <c r="C197" i="14"/>
  <c r="C198" i="14"/>
  <c r="C199" i="14"/>
  <c r="C200" i="14"/>
  <c r="C201" i="14"/>
  <c r="C202" i="14"/>
  <c r="C203" i="14"/>
  <c r="C204" i="14"/>
  <c r="C205" i="14"/>
  <c r="C206" i="14"/>
  <c r="C207" i="14"/>
  <c r="C208" i="14"/>
  <c r="C209" i="14"/>
  <c r="C210" i="14"/>
  <c r="C211" i="14"/>
  <c r="C212" i="14"/>
  <c r="C213" i="14"/>
  <c r="C214" i="14"/>
  <c r="C215" i="14"/>
  <c r="C216" i="14"/>
  <c r="C217" i="14"/>
  <c r="C218" i="14"/>
  <c r="C219" i="14"/>
  <c r="C220" i="14"/>
  <c r="C221" i="14"/>
  <c r="C222" i="14"/>
  <c r="C223" i="14"/>
  <c r="C224" i="14"/>
  <c r="C225" i="14"/>
  <c r="C226" i="14"/>
  <c r="C227" i="14"/>
  <c r="C228" i="14"/>
  <c r="C229" i="14"/>
  <c r="C230" i="14"/>
  <c r="C231" i="14"/>
  <c r="C232" i="14"/>
  <c r="C233" i="14"/>
  <c r="C234" i="14"/>
  <c r="C235" i="14"/>
  <c r="C236" i="14"/>
  <c r="C237" i="14"/>
  <c r="C238"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C97" i="14"/>
  <c r="C98" i="14"/>
  <c r="C99" i="14"/>
  <c r="C100" i="14"/>
  <c r="C101" i="14"/>
  <c r="C102" i="14"/>
  <c r="C103" i="14"/>
  <c r="C104" i="14"/>
  <c r="C105" i="14"/>
  <c r="C106" i="14"/>
  <c r="C107" i="14"/>
  <c r="C108" i="14"/>
  <c r="C109" i="14"/>
  <c r="C110" i="14"/>
  <c r="C111" i="14"/>
  <c r="C112" i="14"/>
  <c r="C113" i="14"/>
  <c r="C114" i="14"/>
  <c r="C115" i="14"/>
  <c r="C116" i="14"/>
  <c r="C117" i="14"/>
  <c r="C118" i="14"/>
  <c r="C119" i="14"/>
  <c r="C120" i="14"/>
  <c r="C121" i="14"/>
  <c r="C122" i="14"/>
  <c r="C123" i="14"/>
  <c r="C124" i="14"/>
  <c r="C125" i="14"/>
  <c r="C126" i="14"/>
  <c r="C127" i="14"/>
  <c r="C128" i="14"/>
  <c r="C129" i="14"/>
  <c r="C130" i="14"/>
  <c r="C131" i="14"/>
  <c r="C132" i="14"/>
  <c r="C133" i="14"/>
  <c r="C134" i="14"/>
  <c r="C135" i="14"/>
  <c r="C136" i="14"/>
  <c r="C137" i="14"/>
  <c r="C138" i="14"/>
  <c r="C139" i="14"/>
  <c r="C140" i="14"/>
  <c r="C141" i="14"/>
  <c r="C142" i="14"/>
  <c r="C143" i="14"/>
  <c r="C144" i="14"/>
  <c r="C145" i="14"/>
  <c r="C146" i="14"/>
  <c r="C147" i="14"/>
  <c r="C148" i="14"/>
  <c r="C149" i="14"/>
  <c r="C150" i="14"/>
  <c r="C151"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E237" i="15"/>
  <c r="K237" i="15" s="1"/>
  <c r="F237" i="15"/>
  <c r="G237" i="15"/>
  <c r="H237" i="15"/>
  <c r="I237" i="15"/>
  <c r="J237" i="15"/>
  <c r="E238" i="15"/>
  <c r="F238" i="15"/>
  <c r="G238" i="15"/>
  <c r="H238" i="15"/>
  <c r="I238" i="15"/>
  <c r="J238" i="15"/>
  <c r="E239" i="15"/>
  <c r="F239" i="15"/>
  <c r="G239" i="15"/>
  <c r="H239" i="15"/>
  <c r="I239" i="15"/>
  <c r="J239" i="15"/>
  <c r="K239" i="15"/>
  <c r="E240" i="15"/>
  <c r="F240" i="15"/>
  <c r="G240" i="15"/>
  <c r="H240" i="15"/>
  <c r="I240" i="15"/>
  <c r="J240" i="15"/>
  <c r="K240" i="15" s="1"/>
  <c r="E241" i="15"/>
  <c r="K241" i="15" s="1"/>
  <c r="F241" i="15"/>
  <c r="G241" i="15"/>
  <c r="H241" i="15"/>
  <c r="I241" i="15"/>
  <c r="J241" i="15"/>
  <c r="E242" i="15"/>
  <c r="F242" i="15"/>
  <c r="G242" i="15"/>
  <c r="H242" i="15"/>
  <c r="I242" i="15"/>
  <c r="J242" i="15"/>
  <c r="E243" i="15"/>
  <c r="K243" i="15" s="1"/>
  <c r="F243" i="15"/>
  <c r="G243" i="15"/>
  <c r="H243" i="15"/>
  <c r="I243" i="15"/>
  <c r="J243" i="15"/>
  <c r="E244" i="15"/>
  <c r="F244" i="15"/>
  <c r="G244" i="15"/>
  <c r="H244" i="15"/>
  <c r="I244" i="15"/>
  <c r="J244" i="15"/>
  <c r="K244" i="15"/>
  <c r="E245" i="15"/>
  <c r="K245" i="15" s="1"/>
  <c r="F245" i="15"/>
  <c r="G245" i="15"/>
  <c r="H245" i="15"/>
  <c r="I245" i="15"/>
  <c r="J245" i="15"/>
  <c r="E246" i="15"/>
  <c r="F246" i="15"/>
  <c r="G246" i="15"/>
  <c r="H246" i="15"/>
  <c r="I246" i="15"/>
  <c r="J246" i="15"/>
  <c r="E247" i="15"/>
  <c r="F247" i="15"/>
  <c r="G247" i="15"/>
  <c r="H247" i="15"/>
  <c r="I247" i="15"/>
  <c r="J247" i="15"/>
  <c r="E248" i="15"/>
  <c r="F248" i="15"/>
  <c r="G248" i="15"/>
  <c r="H248" i="15"/>
  <c r="I248" i="15"/>
  <c r="J248" i="15"/>
  <c r="K248" i="15"/>
  <c r="E249" i="15"/>
  <c r="K249" i="15" s="1"/>
  <c r="F249" i="15"/>
  <c r="G249" i="15"/>
  <c r="H249" i="15"/>
  <c r="I249" i="15"/>
  <c r="J249" i="15"/>
  <c r="E250" i="15"/>
  <c r="F250" i="15"/>
  <c r="G250" i="15"/>
  <c r="H250" i="15"/>
  <c r="I250" i="15"/>
  <c r="J250" i="15"/>
  <c r="E251" i="15"/>
  <c r="K251" i="15" s="1"/>
  <c r="F251" i="15"/>
  <c r="G251" i="15"/>
  <c r="H251" i="15"/>
  <c r="I251" i="15"/>
  <c r="J251" i="15"/>
  <c r="E252" i="15"/>
  <c r="F252" i="15"/>
  <c r="G252" i="15"/>
  <c r="H252" i="15"/>
  <c r="I252" i="15"/>
  <c r="J252" i="15"/>
  <c r="K252" i="15"/>
  <c r="E253" i="15"/>
  <c r="K253" i="15" s="1"/>
  <c r="F253" i="15"/>
  <c r="G253" i="15"/>
  <c r="H253" i="15"/>
  <c r="I253" i="15"/>
  <c r="J253" i="15"/>
  <c r="E254" i="15"/>
  <c r="F254" i="15"/>
  <c r="G254" i="15"/>
  <c r="H254" i="15"/>
  <c r="I254" i="15"/>
  <c r="J254" i="15"/>
  <c r="E255" i="15"/>
  <c r="F255" i="15"/>
  <c r="G255" i="15"/>
  <c r="H255" i="15"/>
  <c r="I255" i="15"/>
  <c r="J255" i="15"/>
  <c r="E256" i="15"/>
  <c r="F256" i="15"/>
  <c r="G256" i="15"/>
  <c r="H256" i="15"/>
  <c r="I256" i="15"/>
  <c r="J256" i="15"/>
  <c r="K256" i="15"/>
  <c r="E257" i="15"/>
  <c r="F257" i="15"/>
  <c r="G257" i="15"/>
  <c r="H257" i="15"/>
  <c r="I257" i="15"/>
  <c r="J257" i="15"/>
  <c r="K257" i="15"/>
  <c r="E258" i="15"/>
  <c r="F258" i="15"/>
  <c r="G258" i="15"/>
  <c r="H258" i="15"/>
  <c r="I258" i="15"/>
  <c r="J258" i="15"/>
  <c r="E259" i="15"/>
  <c r="F259" i="15"/>
  <c r="G259" i="15"/>
  <c r="H259" i="15"/>
  <c r="I259" i="15"/>
  <c r="J259" i="15"/>
  <c r="K259" i="15"/>
  <c r="E260" i="15"/>
  <c r="F260" i="15"/>
  <c r="G260" i="15"/>
  <c r="H260" i="15"/>
  <c r="I260" i="15"/>
  <c r="J260" i="15"/>
  <c r="E261" i="15"/>
  <c r="F261" i="15"/>
  <c r="G261" i="15"/>
  <c r="H261" i="15"/>
  <c r="I261" i="15"/>
  <c r="J261" i="15"/>
  <c r="K261" i="15"/>
  <c r="E262" i="15"/>
  <c r="F262" i="15"/>
  <c r="G262" i="15"/>
  <c r="K262" i="15" s="1"/>
  <c r="H262" i="15"/>
  <c r="I262" i="15"/>
  <c r="J262" i="15"/>
  <c r="E263" i="15"/>
  <c r="F263" i="15"/>
  <c r="G263" i="15"/>
  <c r="H263" i="15"/>
  <c r="I263" i="15"/>
  <c r="J263" i="15"/>
  <c r="K263" i="15"/>
  <c r="E264" i="15"/>
  <c r="K264" i="15" s="1"/>
  <c r="F264" i="15"/>
  <c r="G264" i="15"/>
  <c r="H264" i="15"/>
  <c r="I264" i="15"/>
  <c r="J264" i="15"/>
  <c r="E265" i="15"/>
  <c r="F265" i="15"/>
  <c r="G265" i="15"/>
  <c r="H265" i="15"/>
  <c r="I265" i="15"/>
  <c r="J265" i="15"/>
  <c r="K265" i="15"/>
  <c r="E266" i="15"/>
  <c r="F266" i="15"/>
  <c r="G266" i="15"/>
  <c r="H266" i="15"/>
  <c r="I266" i="15"/>
  <c r="J266" i="15"/>
  <c r="E267" i="15"/>
  <c r="F267" i="15"/>
  <c r="G267" i="15"/>
  <c r="H267" i="15"/>
  <c r="I267" i="15"/>
  <c r="J267" i="15"/>
  <c r="K267" i="15"/>
  <c r="E268" i="15"/>
  <c r="K268" i="15" s="1"/>
  <c r="F268" i="15"/>
  <c r="G268" i="15"/>
  <c r="H268" i="15"/>
  <c r="I268" i="15"/>
  <c r="J268" i="15"/>
  <c r="E269" i="15"/>
  <c r="F269" i="15"/>
  <c r="G269" i="15"/>
  <c r="H269" i="15"/>
  <c r="I269" i="15"/>
  <c r="J269" i="15"/>
  <c r="K269" i="15"/>
  <c r="E270" i="15"/>
  <c r="F270" i="15"/>
  <c r="G270" i="15"/>
  <c r="H270" i="15"/>
  <c r="I270" i="15"/>
  <c r="J270" i="15"/>
  <c r="E271" i="15"/>
  <c r="K271" i="15" s="1"/>
  <c r="F271" i="15"/>
  <c r="G271" i="15"/>
  <c r="H271" i="15"/>
  <c r="I271" i="15"/>
  <c r="J271" i="15"/>
  <c r="E272" i="15"/>
  <c r="K272" i="15" s="1"/>
  <c r="F272" i="15"/>
  <c r="G272" i="15"/>
  <c r="H272" i="15"/>
  <c r="I272" i="15"/>
  <c r="J272" i="15"/>
  <c r="E273" i="15"/>
  <c r="F273" i="15"/>
  <c r="G273" i="15"/>
  <c r="H273" i="15"/>
  <c r="I273" i="15"/>
  <c r="J273" i="15"/>
  <c r="K273" i="15"/>
  <c r="E274" i="15"/>
  <c r="F274" i="15"/>
  <c r="G274" i="15"/>
  <c r="H274" i="15"/>
  <c r="I274" i="15"/>
  <c r="J274" i="15"/>
  <c r="E275" i="15"/>
  <c r="K275" i="15" s="1"/>
  <c r="F275" i="15"/>
  <c r="G275" i="15"/>
  <c r="H275" i="15"/>
  <c r="I275" i="15"/>
  <c r="J275" i="15"/>
  <c r="E276" i="15"/>
  <c r="K276" i="15" s="1"/>
  <c r="F276" i="15"/>
  <c r="G276" i="15"/>
  <c r="H276" i="15"/>
  <c r="I276" i="15"/>
  <c r="J276" i="15"/>
  <c r="E277" i="15"/>
  <c r="F277" i="15"/>
  <c r="G277" i="15"/>
  <c r="H277" i="15"/>
  <c r="I277" i="15"/>
  <c r="J277" i="15"/>
  <c r="K277" i="15"/>
  <c r="E278" i="15"/>
  <c r="F278" i="15"/>
  <c r="G278" i="15"/>
  <c r="H278" i="15"/>
  <c r="I278" i="15"/>
  <c r="J278" i="15"/>
  <c r="E279" i="15"/>
  <c r="K279" i="15" s="1"/>
  <c r="F279" i="15"/>
  <c r="G279" i="15"/>
  <c r="H279" i="15"/>
  <c r="I279" i="15"/>
  <c r="J279" i="15"/>
  <c r="E280" i="15"/>
  <c r="K280" i="15" s="1"/>
  <c r="F280" i="15"/>
  <c r="G280" i="15"/>
  <c r="H280" i="15"/>
  <c r="I280" i="15"/>
  <c r="J280" i="15"/>
  <c r="E281" i="15"/>
  <c r="F281" i="15"/>
  <c r="G281" i="15"/>
  <c r="H281" i="15"/>
  <c r="I281" i="15"/>
  <c r="J281" i="15"/>
  <c r="K281" i="15"/>
  <c r="E282" i="15"/>
  <c r="F282" i="15"/>
  <c r="G282" i="15"/>
  <c r="H282" i="15"/>
  <c r="I282" i="15"/>
  <c r="J282" i="15"/>
  <c r="E283" i="15"/>
  <c r="K283" i="15" s="1"/>
  <c r="F283" i="15"/>
  <c r="G283" i="15"/>
  <c r="H283" i="15"/>
  <c r="I283" i="15"/>
  <c r="J283" i="15"/>
  <c r="E284" i="15"/>
  <c r="F284" i="15"/>
  <c r="G284" i="15"/>
  <c r="H284" i="15"/>
  <c r="I284" i="15"/>
  <c r="J284" i="15"/>
  <c r="K284" i="15"/>
  <c r="E285" i="15"/>
  <c r="F285" i="15"/>
  <c r="G285" i="15"/>
  <c r="H285" i="15"/>
  <c r="I285" i="15"/>
  <c r="J285" i="15"/>
  <c r="K285" i="15"/>
  <c r="E286" i="15"/>
  <c r="F286" i="15"/>
  <c r="G286" i="15"/>
  <c r="H286" i="15"/>
  <c r="I286" i="15"/>
  <c r="J286" i="15"/>
  <c r="E287" i="15"/>
  <c r="F287" i="15"/>
  <c r="G287" i="15"/>
  <c r="H287" i="15"/>
  <c r="I287" i="15"/>
  <c r="J287" i="15"/>
  <c r="E288" i="15"/>
  <c r="F288" i="15"/>
  <c r="G288" i="15"/>
  <c r="H288" i="15"/>
  <c r="I288" i="15"/>
  <c r="J288" i="15"/>
  <c r="K288" i="15"/>
  <c r="E289" i="15"/>
  <c r="K289" i="15" s="1"/>
  <c r="F289" i="15"/>
  <c r="G289" i="15"/>
  <c r="H289" i="15"/>
  <c r="I289" i="15"/>
  <c r="J289" i="15"/>
  <c r="E290" i="15"/>
  <c r="F290" i="15"/>
  <c r="G290" i="15"/>
  <c r="H290" i="15"/>
  <c r="I290" i="15"/>
  <c r="J290" i="15"/>
  <c r="E291" i="15"/>
  <c r="F291" i="15"/>
  <c r="G291" i="15"/>
  <c r="H291" i="15"/>
  <c r="I291" i="15"/>
  <c r="J291" i="15"/>
  <c r="E292" i="15"/>
  <c r="K292" i="15" s="1"/>
  <c r="F292" i="15"/>
  <c r="G292" i="15"/>
  <c r="H292" i="15"/>
  <c r="I292" i="15"/>
  <c r="J292" i="15"/>
  <c r="E293" i="15"/>
  <c r="K293" i="15" s="1"/>
  <c r="F293" i="15"/>
  <c r="G293" i="15"/>
  <c r="H293" i="15"/>
  <c r="I293" i="15"/>
  <c r="J293" i="15"/>
  <c r="E294" i="15"/>
  <c r="F294" i="15"/>
  <c r="G294" i="15"/>
  <c r="H294" i="15"/>
  <c r="I294" i="15"/>
  <c r="J294" i="15"/>
  <c r="E295" i="15"/>
  <c r="F295" i="15"/>
  <c r="G295" i="15"/>
  <c r="H295" i="15"/>
  <c r="I295" i="15"/>
  <c r="J295" i="15"/>
  <c r="K295" i="15"/>
  <c r="E296" i="15"/>
  <c r="K296" i="15" s="1"/>
  <c r="F296" i="15"/>
  <c r="G296" i="15"/>
  <c r="H296" i="15"/>
  <c r="I296" i="15"/>
  <c r="J296" i="15"/>
  <c r="E297" i="15"/>
  <c r="K297" i="15" s="1"/>
  <c r="F297" i="15"/>
  <c r="G297" i="15"/>
  <c r="H297" i="15"/>
  <c r="I297" i="15"/>
  <c r="J297" i="15"/>
  <c r="E298" i="15"/>
  <c r="F298" i="15"/>
  <c r="G298" i="15"/>
  <c r="H298" i="15"/>
  <c r="I298" i="15"/>
  <c r="J298" i="15"/>
  <c r="E299" i="15"/>
  <c r="F299" i="15"/>
  <c r="G299" i="15"/>
  <c r="H299" i="15"/>
  <c r="I299" i="15"/>
  <c r="J299" i="15"/>
  <c r="K299" i="15" s="1"/>
  <c r="E300" i="15"/>
  <c r="K300" i="15" s="1"/>
  <c r="F300" i="15"/>
  <c r="G300" i="15"/>
  <c r="H300" i="15"/>
  <c r="I300" i="15"/>
  <c r="J300" i="15"/>
  <c r="E301" i="15"/>
  <c r="F301" i="15"/>
  <c r="G301" i="15"/>
  <c r="H301" i="15"/>
  <c r="I301" i="15"/>
  <c r="J301" i="15"/>
  <c r="K301" i="15"/>
  <c r="E302" i="15"/>
  <c r="F302" i="15"/>
  <c r="G302" i="15"/>
  <c r="H302" i="15"/>
  <c r="I302" i="15"/>
  <c r="J302" i="15"/>
  <c r="E303" i="15"/>
  <c r="F303" i="15"/>
  <c r="G303" i="15"/>
  <c r="H303" i="15"/>
  <c r="I303" i="15"/>
  <c r="J303" i="15"/>
  <c r="K303" i="15"/>
  <c r="E304" i="15"/>
  <c r="K304" i="15" s="1"/>
  <c r="F304" i="15"/>
  <c r="G304" i="15"/>
  <c r="H304" i="15"/>
  <c r="I304" i="15"/>
  <c r="J304" i="15"/>
  <c r="E305" i="15"/>
  <c r="F305" i="15"/>
  <c r="G305" i="15"/>
  <c r="H305" i="15"/>
  <c r="I305" i="15"/>
  <c r="J305" i="15"/>
  <c r="K305" i="15"/>
  <c r="E306" i="15"/>
  <c r="F306" i="15"/>
  <c r="G306" i="15"/>
  <c r="H306" i="15"/>
  <c r="I306" i="15"/>
  <c r="J306" i="15"/>
  <c r="E307" i="15"/>
  <c r="F307" i="15"/>
  <c r="G307" i="15"/>
  <c r="H307" i="15"/>
  <c r="I307" i="15"/>
  <c r="J307" i="15"/>
  <c r="K307" i="15"/>
  <c r="E308" i="15"/>
  <c r="K308" i="15" s="1"/>
  <c r="F308" i="15"/>
  <c r="G308" i="15"/>
  <c r="H308" i="15"/>
  <c r="I308" i="15"/>
  <c r="J308" i="15"/>
  <c r="E309" i="15"/>
  <c r="F309" i="15"/>
  <c r="G309" i="15"/>
  <c r="H309" i="15"/>
  <c r="I309" i="15"/>
  <c r="J309" i="15"/>
  <c r="K309" i="15"/>
  <c r="E310" i="15"/>
  <c r="F310" i="15"/>
  <c r="G310" i="15"/>
  <c r="H310" i="15"/>
  <c r="I310" i="15"/>
  <c r="J310" i="15"/>
  <c r="E311" i="15"/>
  <c r="F311" i="15"/>
  <c r="G311" i="15"/>
  <c r="H311" i="15"/>
  <c r="I311" i="15"/>
  <c r="J311" i="15"/>
  <c r="K311" i="15"/>
  <c r="E312" i="15"/>
  <c r="K312" i="15" s="1"/>
  <c r="F312" i="15"/>
  <c r="G312" i="15"/>
  <c r="H312" i="15"/>
  <c r="I312" i="15"/>
  <c r="J312" i="15"/>
  <c r="E313" i="15"/>
  <c r="F313" i="15"/>
  <c r="G313" i="15"/>
  <c r="H313" i="15"/>
  <c r="I313" i="15"/>
  <c r="J313" i="15"/>
  <c r="K313" i="15"/>
  <c r="E314" i="15"/>
  <c r="F314" i="15"/>
  <c r="G314" i="15"/>
  <c r="K314" i="15" s="1"/>
  <c r="H314" i="15"/>
  <c r="I314" i="15"/>
  <c r="J314" i="15"/>
  <c r="E315" i="15"/>
  <c r="F315" i="15"/>
  <c r="G315" i="15"/>
  <c r="H315" i="15"/>
  <c r="I315" i="15"/>
  <c r="J315" i="15"/>
  <c r="K315" i="15"/>
  <c r="E316" i="15"/>
  <c r="K316" i="15" s="1"/>
  <c r="F316" i="15"/>
  <c r="G316" i="15"/>
  <c r="H316" i="15"/>
  <c r="I316" i="15"/>
  <c r="J316" i="15"/>
  <c r="E317" i="15"/>
  <c r="K317" i="15" s="1"/>
  <c r="F317" i="15"/>
  <c r="G317" i="15"/>
  <c r="H317" i="15"/>
  <c r="I317" i="15"/>
  <c r="J317" i="15"/>
  <c r="E318" i="15"/>
  <c r="F318" i="15"/>
  <c r="G318" i="15"/>
  <c r="H318" i="15"/>
  <c r="I318" i="15"/>
  <c r="J318" i="15"/>
  <c r="E319" i="15"/>
  <c r="F319" i="15"/>
  <c r="G319" i="15"/>
  <c r="H319" i="15"/>
  <c r="I319" i="15"/>
  <c r="J319" i="15"/>
  <c r="K319" i="15"/>
  <c r="E320" i="15"/>
  <c r="F320" i="15"/>
  <c r="G320" i="15"/>
  <c r="H320" i="15"/>
  <c r="I320" i="15"/>
  <c r="J320" i="15"/>
  <c r="E321" i="15"/>
  <c r="K321" i="15" s="1"/>
  <c r="F321" i="15"/>
  <c r="G321" i="15"/>
  <c r="H321" i="15"/>
  <c r="I321" i="15"/>
  <c r="J321" i="15"/>
  <c r="E322" i="15"/>
  <c r="F322" i="15"/>
  <c r="G322" i="15"/>
  <c r="H322" i="15"/>
  <c r="I322" i="15"/>
  <c r="J322" i="15"/>
  <c r="E323" i="15"/>
  <c r="F323" i="15"/>
  <c r="G323" i="15"/>
  <c r="H323" i="15"/>
  <c r="I323" i="15"/>
  <c r="J323" i="15"/>
  <c r="K323" i="15"/>
  <c r="E324" i="15"/>
  <c r="F324" i="15"/>
  <c r="G324" i="15"/>
  <c r="H324" i="15"/>
  <c r="I324" i="15"/>
  <c r="J324" i="15"/>
  <c r="K324" i="15"/>
  <c r="E325" i="15"/>
  <c r="K325" i="15" s="1"/>
  <c r="F325" i="15"/>
  <c r="G325" i="15"/>
  <c r="H325" i="15"/>
  <c r="I325" i="15"/>
  <c r="J325" i="15"/>
  <c r="E326" i="15"/>
  <c r="F326" i="15"/>
  <c r="G326" i="15"/>
  <c r="H326" i="15"/>
  <c r="I326" i="15"/>
  <c r="J326" i="15"/>
  <c r="E327" i="15"/>
  <c r="K327" i="15" s="1"/>
  <c r="F327" i="15"/>
  <c r="G327" i="15"/>
  <c r="H327" i="15"/>
  <c r="I327" i="15"/>
  <c r="J327" i="15"/>
  <c r="E328" i="15"/>
  <c r="F328" i="15"/>
  <c r="G328" i="15"/>
  <c r="H328" i="15"/>
  <c r="I328" i="15"/>
  <c r="J328" i="15"/>
  <c r="K328" i="15"/>
  <c r="E329" i="15"/>
  <c r="K329" i="15" s="1"/>
  <c r="F329" i="15"/>
  <c r="G329" i="15"/>
  <c r="H329" i="15"/>
  <c r="I329" i="15"/>
  <c r="J329" i="15"/>
  <c r="E330" i="15"/>
  <c r="F330" i="15"/>
  <c r="G330" i="15"/>
  <c r="H330" i="15"/>
  <c r="I330" i="15"/>
  <c r="J330" i="15"/>
  <c r="E331" i="15"/>
  <c r="K331" i="15" s="1"/>
  <c r="F331" i="15"/>
  <c r="G331" i="15"/>
  <c r="H331" i="15"/>
  <c r="I331" i="15"/>
  <c r="J331" i="15"/>
  <c r="E332" i="15"/>
  <c r="F332" i="15"/>
  <c r="G332" i="15"/>
  <c r="H332" i="15"/>
  <c r="I332" i="15"/>
  <c r="J332" i="15"/>
  <c r="K332" i="15"/>
  <c r="E333" i="15"/>
  <c r="K333" i="15" s="1"/>
  <c r="F333" i="15"/>
  <c r="G333" i="15"/>
  <c r="H333" i="15"/>
  <c r="I333" i="15"/>
  <c r="J333" i="15"/>
  <c r="E334" i="15"/>
  <c r="F334" i="15"/>
  <c r="G334" i="15"/>
  <c r="H334" i="15"/>
  <c r="I334" i="15"/>
  <c r="J334" i="15"/>
  <c r="E335" i="15"/>
  <c r="K335" i="15" s="1"/>
  <c r="F335" i="15"/>
  <c r="G335" i="15"/>
  <c r="H335" i="15"/>
  <c r="I335" i="15"/>
  <c r="J335" i="15"/>
  <c r="E336" i="15"/>
  <c r="F336" i="15"/>
  <c r="G336" i="15"/>
  <c r="H336" i="15"/>
  <c r="I336" i="15"/>
  <c r="J336" i="15"/>
  <c r="K336" i="15"/>
  <c r="E337" i="15"/>
  <c r="K337" i="15" s="1"/>
  <c r="F337" i="15"/>
  <c r="G337" i="15"/>
  <c r="H337" i="15"/>
  <c r="I337" i="15"/>
  <c r="J337" i="15"/>
  <c r="E338" i="15"/>
  <c r="F338" i="15"/>
  <c r="G338" i="15"/>
  <c r="H338" i="15"/>
  <c r="I338" i="15"/>
  <c r="J338" i="15"/>
  <c r="E339" i="15"/>
  <c r="K339" i="15" s="1"/>
  <c r="F339" i="15"/>
  <c r="G339" i="15"/>
  <c r="H339" i="15"/>
  <c r="I339" i="15"/>
  <c r="J339" i="15"/>
  <c r="E340" i="15"/>
  <c r="F340" i="15"/>
  <c r="G340" i="15"/>
  <c r="H340" i="15"/>
  <c r="I340" i="15"/>
  <c r="J340" i="15"/>
  <c r="K340" i="15"/>
  <c r="E341" i="15"/>
  <c r="K341" i="15" s="1"/>
  <c r="F341" i="15"/>
  <c r="G341" i="15"/>
  <c r="H341" i="15"/>
  <c r="I341" i="15"/>
  <c r="J341" i="15"/>
  <c r="E342" i="15"/>
  <c r="F342" i="15"/>
  <c r="G342" i="15"/>
  <c r="H342" i="15"/>
  <c r="I342" i="15"/>
  <c r="J342" i="15"/>
  <c r="E343" i="15"/>
  <c r="K343" i="15" s="1"/>
  <c r="F343" i="15"/>
  <c r="G343" i="15"/>
  <c r="H343" i="15"/>
  <c r="I343" i="15"/>
  <c r="J343" i="15"/>
  <c r="E344" i="15"/>
  <c r="F344" i="15"/>
  <c r="G344" i="15"/>
  <c r="H344" i="15"/>
  <c r="I344" i="15"/>
  <c r="J344" i="15"/>
  <c r="K344" i="15"/>
  <c r="E345" i="15"/>
  <c r="F345" i="15"/>
  <c r="G345" i="15"/>
  <c r="H345" i="15"/>
  <c r="I345" i="15"/>
  <c r="J345" i="15"/>
  <c r="K345" i="15"/>
  <c r="E346" i="15"/>
  <c r="F346" i="15"/>
  <c r="G346" i="15"/>
  <c r="H346" i="15"/>
  <c r="I346" i="15"/>
  <c r="J346" i="15"/>
  <c r="E347" i="15"/>
  <c r="K347" i="15" s="1"/>
  <c r="F347" i="15"/>
  <c r="G347" i="15"/>
  <c r="H347" i="15"/>
  <c r="I347" i="15"/>
  <c r="J347" i="15"/>
  <c r="E348" i="15"/>
  <c r="F348" i="15"/>
  <c r="G348" i="15"/>
  <c r="H348" i="15"/>
  <c r="I348" i="15"/>
  <c r="J348" i="15"/>
  <c r="K348" i="15"/>
  <c r="E349" i="15"/>
  <c r="F349" i="15"/>
  <c r="G349" i="15"/>
  <c r="H349" i="15"/>
  <c r="I349" i="15"/>
  <c r="J349" i="15"/>
  <c r="K349" i="15"/>
  <c r="E350" i="15"/>
  <c r="F350" i="15"/>
  <c r="G350" i="15"/>
  <c r="H350" i="15"/>
  <c r="I350" i="15"/>
  <c r="J350" i="15"/>
  <c r="E351" i="15"/>
  <c r="F351" i="15"/>
  <c r="G351" i="15"/>
  <c r="H351" i="15"/>
  <c r="I351" i="15"/>
  <c r="J351" i="15"/>
  <c r="K351" i="15"/>
  <c r="E352" i="15"/>
  <c r="F352" i="15"/>
  <c r="G352" i="15"/>
  <c r="H352" i="15"/>
  <c r="I352" i="15"/>
  <c r="J352" i="15"/>
  <c r="K352" i="15"/>
  <c r="E353" i="15"/>
  <c r="F353" i="15"/>
  <c r="G353" i="15"/>
  <c r="H353" i="15"/>
  <c r="I353" i="15"/>
  <c r="J353" i="15"/>
  <c r="K353" i="15"/>
  <c r="E354" i="15"/>
  <c r="F354" i="15"/>
  <c r="G354" i="15"/>
  <c r="H354" i="15"/>
  <c r="I354" i="15"/>
  <c r="J354" i="15"/>
  <c r="E355" i="15"/>
  <c r="F355" i="15"/>
  <c r="G355" i="15"/>
  <c r="H355" i="15"/>
  <c r="I355" i="15"/>
  <c r="J355" i="15"/>
  <c r="K355" i="15"/>
  <c r="E356" i="15"/>
  <c r="K356" i="15" s="1"/>
  <c r="F356" i="15"/>
  <c r="G356" i="15"/>
  <c r="H356" i="15"/>
  <c r="I356" i="15"/>
  <c r="J356" i="15"/>
  <c r="E357" i="15"/>
  <c r="F357" i="15"/>
  <c r="G357" i="15"/>
  <c r="H357" i="15"/>
  <c r="I357" i="15"/>
  <c r="J357" i="15"/>
  <c r="K357" i="15"/>
  <c r="E358" i="15"/>
  <c r="F358" i="15"/>
  <c r="G358" i="15"/>
  <c r="K358" i="15" s="1"/>
  <c r="H358" i="15"/>
  <c r="I358" i="15"/>
  <c r="J358" i="15"/>
  <c r="E359" i="15"/>
  <c r="F359" i="15"/>
  <c r="G359" i="15"/>
  <c r="H359" i="15"/>
  <c r="I359" i="15"/>
  <c r="J359" i="15"/>
  <c r="K359" i="15"/>
  <c r="E360" i="15"/>
  <c r="K360" i="15" s="1"/>
  <c r="F360" i="15"/>
  <c r="G360" i="15"/>
  <c r="H360" i="15"/>
  <c r="I360" i="15"/>
  <c r="J360" i="15"/>
  <c r="E361" i="15"/>
  <c r="F361" i="15"/>
  <c r="G361" i="15"/>
  <c r="H361" i="15"/>
  <c r="I361" i="15"/>
  <c r="J361" i="15"/>
  <c r="K361" i="15"/>
  <c r="E362" i="15"/>
  <c r="F362" i="15"/>
  <c r="G362" i="15"/>
  <c r="H362" i="15"/>
  <c r="I362" i="15"/>
  <c r="J362" i="15"/>
  <c r="E363" i="15"/>
  <c r="F363" i="15"/>
  <c r="G363" i="15"/>
  <c r="H363" i="15"/>
  <c r="I363" i="15"/>
  <c r="J363" i="15"/>
  <c r="K363" i="15"/>
  <c r="E364" i="15"/>
  <c r="K364" i="15" s="1"/>
  <c r="F364" i="15"/>
  <c r="G364" i="15"/>
  <c r="H364" i="15"/>
  <c r="I364" i="15"/>
  <c r="J364" i="15"/>
  <c r="E365" i="15"/>
  <c r="F365" i="15"/>
  <c r="G365" i="15"/>
  <c r="H365" i="15"/>
  <c r="I365" i="15"/>
  <c r="J365" i="15"/>
  <c r="K365" i="15"/>
  <c r="E366" i="15"/>
  <c r="F366" i="15"/>
  <c r="G366" i="15"/>
  <c r="H366" i="15"/>
  <c r="I366" i="15"/>
  <c r="J366" i="15"/>
  <c r="E367" i="15"/>
  <c r="F367" i="15"/>
  <c r="G367" i="15"/>
  <c r="H367" i="15"/>
  <c r="I367" i="15"/>
  <c r="J367" i="15"/>
  <c r="E368" i="15"/>
  <c r="K368" i="15" s="1"/>
  <c r="F368" i="15"/>
  <c r="G368" i="15"/>
  <c r="H368" i="15"/>
  <c r="I368" i="15"/>
  <c r="J368" i="15"/>
  <c r="E369" i="15"/>
  <c r="F369" i="15"/>
  <c r="G369" i="15"/>
  <c r="H369" i="15"/>
  <c r="I369" i="15"/>
  <c r="J369" i="15"/>
  <c r="K369" i="15"/>
  <c r="E370" i="15"/>
  <c r="F370" i="15"/>
  <c r="G370" i="15"/>
  <c r="H370" i="15"/>
  <c r="I370" i="15"/>
  <c r="J370" i="15"/>
  <c r="E371" i="15"/>
  <c r="K371" i="15" s="1"/>
  <c r="F371" i="15"/>
  <c r="G371" i="15"/>
  <c r="H371" i="15"/>
  <c r="I371" i="15"/>
  <c r="J371" i="15"/>
  <c r="E372" i="15"/>
  <c r="K372" i="15" s="1"/>
  <c r="F372" i="15"/>
  <c r="G372" i="15"/>
  <c r="H372" i="15"/>
  <c r="I372" i="15"/>
  <c r="J372" i="15"/>
  <c r="E373" i="15"/>
  <c r="F373" i="15"/>
  <c r="G373" i="15"/>
  <c r="H373" i="15"/>
  <c r="I373" i="15"/>
  <c r="J373" i="15"/>
  <c r="K373" i="15"/>
  <c r="E374" i="15"/>
  <c r="F374" i="15"/>
  <c r="G374" i="15"/>
  <c r="H374" i="15"/>
  <c r="I374" i="15"/>
  <c r="J374" i="15"/>
  <c r="E375" i="15"/>
  <c r="K375" i="15" s="1"/>
  <c r="F375" i="15"/>
  <c r="G375" i="15"/>
  <c r="H375" i="15"/>
  <c r="I375" i="15"/>
  <c r="J375" i="15"/>
  <c r="E376" i="15"/>
  <c r="F376" i="15"/>
  <c r="G376" i="15"/>
  <c r="H376" i="15"/>
  <c r="I376" i="15"/>
  <c r="J376" i="15"/>
  <c r="K376" i="15"/>
  <c r="E377" i="15"/>
  <c r="F377" i="15"/>
  <c r="G377" i="15"/>
  <c r="H377" i="15"/>
  <c r="I377" i="15"/>
  <c r="J377" i="15"/>
  <c r="K377" i="15"/>
  <c r="E378" i="15"/>
  <c r="F378" i="15"/>
  <c r="G378" i="15"/>
  <c r="H378" i="15"/>
  <c r="I378" i="15"/>
  <c r="J378" i="15"/>
  <c r="E379" i="15"/>
  <c r="K379" i="15" s="1"/>
  <c r="F379" i="15"/>
  <c r="G379" i="15"/>
  <c r="H379" i="15"/>
  <c r="I379" i="15"/>
  <c r="J379" i="15"/>
  <c r="E380" i="15"/>
  <c r="F380" i="15"/>
  <c r="G380" i="15"/>
  <c r="H380" i="15"/>
  <c r="I380" i="15"/>
  <c r="J380" i="15"/>
  <c r="K380" i="15"/>
  <c r="E381" i="15"/>
  <c r="K381" i="15" s="1"/>
  <c r="F381" i="15"/>
  <c r="G381" i="15"/>
  <c r="H381" i="15"/>
  <c r="I381" i="15"/>
  <c r="J381" i="15"/>
  <c r="E382" i="15"/>
  <c r="F382" i="15"/>
  <c r="G382" i="15"/>
  <c r="H382" i="15"/>
  <c r="I382" i="15"/>
  <c r="J382" i="15"/>
  <c r="E383" i="15"/>
  <c r="K383" i="15" s="1"/>
  <c r="F383" i="15"/>
  <c r="G383" i="15"/>
  <c r="H383" i="15"/>
  <c r="I383" i="15"/>
  <c r="J383" i="15"/>
  <c r="E384" i="15"/>
  <c r="F384" i="15"/>
  <c r="G384" i="15"/>
  <c r="H384" i="15"/>
  <c r="I384" i="15"/>
  <c r="J384" i="15"/>
  <c r="K384" i="15"/>
  <c r="E385" i="15"/>
  <c r="K385" i="15" s="1"/>
  <c r="F385" i="15"/>
  <c r="G385" i="15"/>
  <c r="H385" i="15"/>
  <c r="I385" i="15"/>
  <c r="J385" i="15"/>
  <c r="E386" i="15"/>
  <c r="F386" i="15"/>
  <c r="G386" i="15"/>
  <c r="H386" i="15"/>
  <c r="I386" i="15"/>
  <c r="J386" i="15"/>
  <c r="E387" i="15"/>
  <c r="K387" i="15" s="1"/>
  <c r="F387" i="15"/>
  <c r="G387" i="15"/>
  <c r="H387" i="15"/>
  <c r="I387" i="15"/>
  <c r="J387" i="15"/>
  <c r="E388" i="15"/>
  <c r="F388" i="15"/>
  <c r="G388" i="15"/>
  <c r="H388" i="15"/>
  <c r="I388" i="15"/>
  <c r="J388" i="15"/>
  <c r="K388" i="15"/>
  <c r="E389" i="15"/>
  <c r="K389" i="15" s="1"/>
  <c r="F389" i="15"/>
  <c r="G389" i="15"/>
  <c r="H389" i="15"/>
  <c r="I389" i="15"/>
  <c r="J389" i="15"/>
  <c r="E390" i="15"/>
  <c r="F390" i="15"/>
  <c r="G390" i="15"/>
  <c r="H390" i="15"/>
  <c r="I390" i="15"/>
  <c r="J390" i="15"/>
  <c r="E391" i="15"/>
  <c r="F391" i="15"/>
  <c r="G391" i="15"/>
  <c r="H391" i="15"/>
  <c r="I391" i="15"/>
  <c r="J391" i="15"/>
  <c r="K391" i="15" s="1"/>
  <c r="E392" i="15"/>
  <c r="K392" i="15" s="1"/>
  <c r="F392" i="15"/>
  <c r="G392" i="15"/>
  <c r="H392" i="15"/>
  <c r="I392" i="15"/>
  <c r="J392" i="15"/>
  <c r="E393" i="15"/>
  <c r="K393" i="15" s="1"/>
  <c r="F393" i="15"/>
  <c r="G393" i="15"/>
  <c r="H393" i="15"/>
  <c r="I393" i="15"/>
  <c r="J393" i="15"/>
  <c r="E394" i="15"/>
  <c r="F394" i="15"/>
  <c r="G394" i="15"/>
  <c r="H394" i="15"/>
  <c r="I394" i="15"/>
  <c r="J394" i="15"/>
  <c r="E395" i="15"/>
  <c r="F395" i="15"/>
  <c r="G395" i="15"/>
  <c r="H395" i="15"/>
  <c r="I395" i="15"/>
  <c r="J395" i="15"/>
  <c r="K395" i="15"/>
  <c r="E396" i="15"/>
  <c r="K396" i="15" s="1"/>
  <c r="F396" i="15"/>
  <c r="G396" i="15"/>
  <c r="H396" i="15"/>
  <c r="I396" i="15"/>
  <c r="J396" i="15"/>
  <c r="E397" i="15"/>
  <c r="K397" i="15" s="1"/>
  <c r="F397" i="15"/>
  <c r="G397" i="15"/>
  <c r="H397" i="15"/>
  <c r="I397" i="15"/>
  <c r="J397" i="15"/>
  <c r="E398" i="15"/>
  <c r="F398" i="15"/>
  <c r="G398" i="15"/>
  <c r="H398" i="15"/>
  <c r="I398" i="15"/>
  <c r="J398" i="15"/>
  <c r="E399" i="15"/>
  <c r="F399" i="15"/>
  <c r="G399" i="15"/>
  <c r="H399" i="15"/>
  <c r="I399" i="15"/>
  <c r="J399" i="15"/>
  <c r="K399" i="15"/>
  <c r="E400" i="15"/>
  <c r="K400" i="15" s="1"/>
  <c r="F400" i="15"/>
  <c r="G400" i="15"/>
  <c r="H400" i="15"/>
  <c r="I400" i="15"/>
  <c r="J400" i="15"/>
  <c r="E401" i="15"/>
  <c r="F401" i="15"/>
  <c r="G401" i="15"/>
  <c r="H401" i="15"/>
  <c r="I401" i="15"/>
  <c r="J401" i="15"/>
  <c r="K401" i="15"/>
  <c r="E402" i="15"/>
  <c r="F402" i="15"/>
  <c r="G402" i="15"/>
  <c r="H402" i="15"/>
  <c r="I402" i="15"/>
  <c r="J402" i="15"/>
  <c r="E403" i="15"/>
  <c r="F403" i="15"/>
  <c r="G403" i="15"/>
  <c r="H403" i="15"/>
  <c r="I403" i="15"/>
  <c r="J403" i="15"/>
  <c r="K403" i="15"/>
  <c r="E404" i="15"/>
  <c r="K404" i="15" s="1"/>
  <c r="F404" i="15"/>
  <c r="G404" i="15"/>
  <c r="H404" i="15"/>
  <c r="I404" i="15"/>
  <c r="J404" i="15"/>
  <c r="E405" i="15"/>
  <c r="F405" i="15"/>
  <c r="G405" i="15"/>
  <c r="H405" i="15"/>
  <c r="I405" i="15"/>
  <c r="J405" i="15"/>
  <c r="K405" i="15"/>
  <c r="E406" i="15"/>
  <c r="K406" i="15" s="1"/>
  <c r="F406" i="15"/>
  <c r="G406" i="15"/>
  <c r="H406" i="15"/>
  <c r="I406" i="15"/>
  <c r="J406" i="15"/>
  <c r="E407" i="15"/>
  <c r="F407" i="15"/>
  <c r="G407" i="15"/>
  <c r="H407" i="15"/>
  <c r="I407" i="15"/>
  <c r="J407" i="15"/>
  <c r="K407" i="15"/>
  <c r="E408" i="15"/>
  <c r="K408" i="15" s="1"/>
  <c r="F408" i="15"/>
  <c r="G408" i="15"/>
  <c r="H408" i="15"/>
  <c r="I408" i="15"/>
  <c r="J408" i="15"/>
  <c r="E409" i="15"/>
  <c r="F409" i="15"/>
  <c r="G409" i="15"/>
  <c r="H409" i="15"/>
  <c r="I409" i="15"/>
  <c r="J409" i="15"/>
  <c r="K409" i="15"/>
  <c r="E410" i="15"/>
  <c r="K410" i="15" s="1"/>
  <c r="F410" i="15"/>
  <c r="G410" i="15"/>
  <c r="H410" i="15"/>
  <c r="I410" i="15"/>
  <c r="J410" i="15"/>
  <c r="E411" i="15"/>
  <c r="F411" i="15"/>
  <c r="G411" i="15"/>
  <c r="H411" i="15"/>
  <c r="I411" i="15"/>
  <c r="J411" i="15"/>
  <c r="K411" i="15"/>
  <c r="E412" i="15"/>
  <c r="K412" i="15" s="1"/>
  <c r="F412" i="15"/>
  <c r="G412" i="15"/>
  <c r="H412" i="15"/>
  <c r="I412" i="15"/>
  <c r="J412" i="15"/>
  <c r="E413" i="15"/>
  <c r="F413" i="15"/>
  <c r="G413" i="15"/>
  <c r="H413" i="15"/>
  <c r="I413" i="15"/>
  <c r="J413" i="15"/>
  <c r="K413" i="15"/>
  <c r="E414" i="15"/>
  <c r="F414" i="15"/>
  <c r="G414" i="15"/>
  <c r="H414" i="15"/>
  <c r="I414" i="15"/>
  <c r="J414" i="15"/>
  <c r="E415" i="15"/>
  <c r="F415" i="15"/>
  <c r="G415" i="15"/>
  <c r="H415" i="15"/>
  <c r="I415" i="15"/>
  <c r="J415" i="15"/>
  <c r="K415" i="15"/>
  <c r="E416" i="15"/>
  <c r="K416" i="15" s="1"/>
  <c r="F416" i="15"/>
  <c r="G416" i="15"/>
  <c r="H416" i="15"/>
  <c r="I416" i="15"/>
  <c r="J416" i="15"/>
  <c r="E417" i="15"/>
  <c r="F417" i="15"/>
  <c r="G417" i="15"/>
  <c r="H417" i="15"/>
  <c r="I417" i="15"/>
  <c r="J417" i="15"/>
  <c r="K417" i="15"/>
  <c r="E418" i="15"/>
  <c r="F418" i="15"/>
  <c r="G418" i="15"/>
  <c r="H418" i="15"/>
  <c r="I418" i="15"/>
  <c r="J418" i="15"/>
  <c r="E419" i="15"/>
  <c r="F419" i="15"/>
  <c r="G419" i="15"/>
  <c r="H419" i="15"/>
  <c r="I419" i="15"/>
  <c r="J419" i="15"/>
  <c r="K419" i="15" s="1"/>
  <c r="E420" i="15"/>
  <c r="K420" i="15" s="1"/>
  <c r="F420" i="15"/>
  <c r="G420" i="15"/>
  <c r="H420" i="15"/>
  <c r="I420" i="15"/>
  <c r="J420" i="15"/>
  <c r="E421" i="15"/>
  <c r="F421" i="15"/>
  <c r="G421" i="15"/>
  <c r="H421" i="15"/>
  <c r="I421" i="15"/>
  <c r="J421" i="15"/>
  <c r="K421" i="15"/>
  <c r="E422" i="15"/>
  <c r="F422" i="15"/>
  <c r="G422" i="15"/>
  <c r="H422" i="15"/>
  <c r="I422" i="15"/>
  <c r="J422" i="15"/>
  <c r="E423" i="15"/>
  <c r="F423" i="15"/>
  <c r="G423" i="15"/>
  <c r="H423" i="15"/>
  <c r="I423" i="15"/>
  <c r="J423" i="15"/>
  <c r="K423" i="15" s="1"/>
  <c r="E424" i="15"/>
  <c r="F424" i="15"/>
  <c r="G424" i="15"/>
  <c r="H424" i="15"/>
  <c r="I424" i="15"/>
  <c r="J424" i="15"/>
  <c r="K424" i="15"/>
  <c r="E425" i="15"/>
  <c r="K425" i="15" s="1"/>
  <c r="F425" i="15"/>
  <c r="G425" i="15"/>
  <c r="H425" i="15"/>
  <c r="I425" i="15"/>
  <c r="J425" i="15"/>
  <c r="E426" i="15"/>
  <c r="F426" i="15"/>
  <c r="G426" i="15"/>
  <c r="H426" i="15"/>
  <c r="I426" i="15"/>
  <c r="J426" i="15"/>
  <c r="E427" i="15"/>
  <c r="F427" i="15"/>
  <c r="G427" i="15"/>
  <c r="H427" i="15"/>
  <c r="I427" i="15"/>
  <c r="J427" i="15"/>
  <c r="K427" i="15" s="1"/>
  <c r="E428" i="15"/>
  <c r="F428" i="15"/>
  <c r="G428" i="15"/>
  <c r="H428" i="15"/>
  <c r="I428" i="15"/>
  <c r="J428" i="15"/>
  <c r="K428" i="15"/>
  <c r="E429" i="15"/>
  <c r="K429" i="15" s="1"/>
  <c r="F429" i="15"/>
  <c r="G429" i="15"/>
  <c r="H429" i="15"/>
  <c r="I429" i="15"/>
  <c r="J429" i="15"/>
  <c r="E430" i="15"/>
  <c r="F430" i="15"/>
  <c r="G430" i="15"/>
  <c r="H430" i="15"/>
  <c r="I430" i="15"/>
  <c r="J430" i="15"/>
  <c r="E431" i="15"/>
  <c r="F431" i="15"/>
  <c r="G431" i="15"/>
  <c r="H431" i="15"/>
  <c r="I431" i="15"/>
  <c r="J431" i="15"/>
  <c r="E432" i="15"/>
  <c r="F432" i="15"/>
  <c r="G432" i="15"/>
  <c r="H432" i="15"/>
  <c r="I432" i="15"/>
  <c r="J432" i="15"/>
  <c r="K432" i="15"/>
  <c r="E433" i="15"/>
  <c r="K433" i="15" s="1"/>
  <c r="F433" i="15"/>
  <c r="G433" i="15"/>
  <c r="H433" i="15"/>
  <c r="I433" i="15"/>
  <c r="J433" i="15"/>
  <c r="E434" i="15"/>
  <c r="F434" i="15"/>
  <c r="G434" i="15"/>
  <c r="H434" i="15"/>
  <c r="I434" i="15"/>
  <c r="J434" i="15"/>
  <c r="E435" i="15"/>
  <c r="F435" i="15"/>
  <c r="G435" i="15"/>
  <c r="H435" i="15"/>
  <c r="I435" i="15"/>
  <c r="J435" i="15"/>
  <c r="E436" i="15"/>
  <c r="F436" i="15"/>
  <c r="G436" i="15"/>
  <c r="H436" i="15"/>
  <c r="I436" i="15"/>
  <c r="J436" i="15"/>
  <c r="K436" i="15"/>
  <c r="E437" i="15"/>
  <c r="F437" i="15"/>
  <c r="G437" i="15"/>
  <c r="H437" i="15"/>
  <c r="I437" i="15"/>
  <c r="J437" i="15"/>
  <c r="K437" i="15"/>
  <c r="E438" i="15"/>
  <c r="F438" i="15"/>
  <c r="G438" i="15"/>
  <c r="H438" i="15"/>
  <c r="I438" i="15"/>
  <c r="J438" i="15"/>
  <c r="E439" i="15"/>
  <c r="F439" i="15"/>
  <c r="G439" i="15"/>
  <c r="H439" i="15"/>
  <c r="I439" i="15"/>
  <c r="J439" i="15"/>
  <c r="K439" i="15" s="1"/>
  <c r="E440" i="15"/>
  <c r="F440" i="15"/>
  <c r="G440" i="15"/>
  <c r="H440" i="15"/>
  <c r="I440" i="15"/>
  <c r="J440" i="15"/>
  <c r="K440" i="15"/>
  <c r="E441" i="15"/>
  <c r="F441" i="15"/>
  <c r="G441" i="15"/>
  <c r="H441" i="15"/>
  <c r="I441" i="15"/>
  <c r="J441" i="15"/>
  <c r="K441" i="15"/>
  <c r="E442" i="15"/>
  <c r="F442" i="15"/>
  <c r="G442" i="15"/>
  <c r="H442" i="15"/>
  <c r="I442" i="15"/>
  <c r="J442" i="15"/>
  <c r="E443" i="15"/>
  <c r="F443" i="15"/>
  <c r="G443" i="15"/>
  <c r="H443" i="15"/>
  <c r="I443" i="15"/>
  <c r="J443" i="15"/>
  <c r="K443" i="15" s="1"/>
  <c r="E444" i="15"/>
  <c r="K444" i="15" s="1"/>
  <c r="F444" i="15"/>
  <c r="G444" i="15"/>
  <c r="H444" i="15"/>
  <c r="I444" i="15"/>
  <c r="J444" i="15"/>
  <c r="E445" i="15"/>
  <c r="F445" i="15"/>
  <c r="G445" i="15"/>
  <c r="H445" i="15"/>
  <c r="I445" i="15"/>
  <c r="J445" i="15"/>
  <c r="K445" i="15"/>
  <c r="E446" i="15"/>
  <c r="F446" i="15"/>
  <c r="G446" i="15"/>
  <c r="H446" i="15"/>
  <c r="K446" i="15" s="1"/>
  <c r="I446" i="15"/>
  <c r="J446" i="15"/>
  <c r="E447" i="15"/>
  <c r="F447" i="15"/>
  <c r="G447" i="15"/>
  <c r="H447" i="15"/>
  <c r="I447" i="15"/>
  <c r="J447" i="15"/>
  <c r="E448" i="15"/>
  <c r="K448" i="15" s="1"/>
  <c r="F448" i="15"/>
  <c r="G448" i="15"/>
  <c r="H448" i="15"/>
  <c r="I448" i="15"/>
  <c r="J448" i="15"/>
  <c r="E449" i="15"/>
  <c r="F449" i="15"/>
  <c r="G449" i="15"/>
  <c r="H449" i="15"/>
  <c r="I449" i="15"/>
  <c r="J449" i="15"/>
  <c r="K449" i="15"/>
  <c r="C448" i="15"/>
  <c r="C449" i="15"/>
  <c r="C419" i="15"/>
  <c r="C420" i="15"/>
  <c r="C421" i="15"/>
  <c r="C422" i="15"/>
  <c r="C423" i="15"/>
  <c r="C424" i="15"/>
  <c r="C425" i="15"/>
  <c r="C426" i="15"/>
  <c r="C427" i="15"/>
  <c r="C428" i="15"/>
  <c r="C429" i="15"/>
  <c r="C430" i="15"/>
  <c r="C431" i="15"/>
  <c r="C432" i="15"/>
  <c r="C433" i="15"/>
  <c r="C434" i="15"/>
  <c r="C435" i="15"/>
  <c r="C436" i="15"/>
  <c r="C437" i="15"/>
  <c r="C438" i="15"/>
  <c r="C439" i="15"/>
  <c r="C440" i="15"/>
  <c r="C441" i="15"/>
  <c r="C442" i="15"/>
  <c r="C443" i="15"/>
  <c r="C444" i="15"/>
  <c r="C445" i="15"/>
  <c r="C446" i="15"/>
  <c r="C447" i="15"/>
  <c r="C397" i="15"/>
  <c r="C398" i="15"/>
  <c r="C399" i="15"/>
  <c r="C400" i="15"/>
  <c r="C401" i="15"/>
  <c r="C402" i="15"/>
  <c r="C403" i="15"/>
  <c r="C404" i="15"/>
  <c r="C405" i="15"/>
  <c r="C406" i="15"/>
  <c r="C407" i="15"/>
  <c r="C408" i="15"/>
  <c r="C409" i="15"/>
  <c r="C410" i="15"/>
  <c r="C411" i="15"/>
  <c r="C412" i="15"/>
  <c r="C413" i="15"/>
  <c r="C414" i="15"/>
  <c r="C415" i="15"/>
  <c r="C416" i="15"/>
  <c r="C417" i="15"/>
  <c r="C418" i="15"/>
  <c r="C362" i="15"/>
  <c r="C363" i="15"/>
  <c r="C364" i="15"/>
  <c r="C365" i="15"/>
  <c r="C366" i="15"/>
  <c r="C367" i="15"/>
  <c r="C368" i="15"/>
  <c r="C369" i="15"/>
  <c r="C370" i="15"/>
  <c r="C371" i="15"/>
  <c r="C372" i="15"/>
  <c r="C373" i="15"/>
  <c r="C374" i="15"/>
  <c r="C375" i="15"/>
  <c r="C376" i="15"/>
  <c r="C377" i="15"/>
  <c r="C378" i="15"/>
  <c r="C379" i="15"/>
  <c r="C380" i="15"/>
  <c r="C381" i="15"/>
  <c r="C382" i="15"/>
  <c r="C383" i="15"/>
  <c r="C384" i="15"/>
  <c r="C385" i="15"/>
  <c r="C386" i="15"/>
  <c r="C387" i="15"/>
  <c r="C388" i="15"/>
  <c r="C389" i="15"/>
  <c r="C390" i="15"/>
  <c r="C391" i="15"/>
  <c r="C392" i="15"/>
  <c r="C393" i="15"/>
  <c r="C394" i="15"/>
  <c r="C395" i="15"/>
  <c r="C396" i="15"/>
  <c r="C243" i="15"/>
  <c r="C244" i="15"/>
  <c r="C245" i="15"/>
  <c r="C246" i="15"/>
  <c r="C247" i="15"/>
  <c r="C248" i="15"/>
  <c r="C249" i="15"/>
  <c r="C250" i="15"/>
  <c r="C251" i="15"/>
  <c r="C252" i="15"/>
  <c r="C253" i="15"/>
  <c r="C254" i="15"/>
  <c r="C255" i="15"/>
  <c r="C256" i="15"/>
  <c r="C257" i="15"/>
  <c r="C258" i="15"/>
  <c r="C259" i="15"/>
  <c r="C260" i="15"/>
  <c r="C261" i="15"/>
  <c r="C262" i="15"/>
  <c r="C263" i="15"/>
  <c r="C264" i="15"/>
  <c r="C265" i="15"/>
  <c r="C266" i="15"/>
  <c r="C267" i="15"/>
  <c r="C268" i="15"/>
  <c r="C269" i="15"/>
  <c r="C270" i="15"/>
  <c r="C271" i="15"/>
  <c r="C272" i="15"/>
  <c r="C273" i="15"/>
  <c r="C274" i="15"/>
  <c r="C275" i="15"/>
  <c r="C276" i="15"/>
  <c r="C277" i="15"/>
  <c r="C278" i="15"/>
  <c r="C279" i="15"/>
  <c r="C280" i="15"/>
  <c r="C281" i="15"/>
  <c r="C282" i="15"/>
  <c r="C283" i="15"/>
  <c r="C284" i="15"/>
  <c r="C285" i="15"/>
  <c r="C286" i="15"/>
  <c r="C287" i="15"/>
  <c r="C288" i="15"/>
  <c r="C289" i="15"/>
  <c r="C290" i="15"/>
  <c r="C291" i="15"/>
  <c r="C292" i="15"/>
  <c r="C293" i="15"/>
  <c r="C294" i="15"/>
  <c r="C295" i="15"/>
  <c r="C296" i="15"/>
  <c r="C297" i="15"/>
  <c r="C298" i="15"/>
  <c r="C299" i="15"/>
  <c r="C300" i="15"/>
  <c r="C301" i="15"/>
  <c r="C302" i="15"/>
  <c r="C303" i="15"/>
  <c r="C304" i="15"/>
  <c r="C305" i="15"/>
  <c r="C306" i="15"/>
  <c r="C307" i="15"/>
  <c r="C308" i="15"/>
  <c r="C309" i="15"/>
  <c r="C310" i="15"/>
  <c r="C311" i="15"/>
  <c r="C312" i="15"/>
  <c r="C313" i="15"/>
  <c r="C314" i="15"/>
  <c r="C315" i="15"/>
  <c r="C316" i="15"/>
  <c r="C317" i="15"/>
  <c r="C318" i="15"/>
  <c r="C319" i="15"/>
  <c r="C320" i="15"/>
  <c r="C321" i="15"/>
  <c r="C322" i="15"/>
  <c r="C323" i="15"/>
  <c r="C324" i="15"/>
  <c r="C325" i="15"/>
  <c r="C326" i="15"/>
  <c r="C327" i="15"/>
  <c r="C328" i="15"/>
  <c r="C329" i="15"/>
  <c r="C330" i="15"/>
  <c r="C331" i="15"/>
  <c r="C332" i="15"/>
  <c r="C333" i="15"/>
  <c r="C334" i="15"/>
  <c r="C335" i="15"/>
  <c r="C336" i="15"/>
  <c r="C337" i="15"/>
  <c r="C338" i="15"/>
  <c r="C339" i="15"/>
  <c r="C340" i="15"/>
  <c r="C341" i="15"/>
  <c r="C342" i="15"/>
  <c r="C343" i="15"/>
  <c r="C344" i="15"/>
  <c r="C345" i="15"/>
  <c r="C346" i="15"/>
  <c r="C347" i="15"/>
  <c r="C348" i="15"/>
  <c r="C349" i="15"/>
  <c r="C350" i="15"/>
  <c r="C351" i="15"/>
  <c r="C352" i="15"/>
  <c r="C353" i="15"/>
  <c r="C354" i="15"/>
  <c r="C355" i="15"/>
  <c r="C356" i="15"/>
  <c r="C357" i="15"/>
  <c r="C358" i="15"/>
  <c r="C359" i="15"/>
  <c r="C360" i="15"/>
  <c r="C361" i="15"/>
  <c r="C237" i="15"/>
  <c r="C238" i="15"/>
  <c r="C239" i="15"/>
  <c r="C240" i="15"/>
  <c r="C241" i="15"/>
  <c r="C242"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48" i="15"/>
  <c r="C49" i="15"/>
  <c r="C50" i="15"/>
  <c r="C51" i="15"/>
  <c r="C52" i="15"/>
  <c r="C53" i="15"/>
  <c r="C54" i="15"/>
  <c r="C55" i="15"/>
  <c r="C56" i="15"/>
  <c r="C57" i="15"/>
  <c r="C58" i="15"/>
  <c r="C59" i="15"/>
  <c r="C60" i="15"/>
  <c r="C61" i="15"/>
  <c r="C62" i="15"/>
  <c r="C63" i="15"/>
  <c r="C64" i="15"/>
  <c r="C65" i="15"/>
  <c r="C66" i="15"/>
  <c r="C67" i="15"/>
  <c r="C68" i="15"/>
  <c r="C69" i="15"/>
  <c r="C70" i="15"/>
  <c r="C71" i="15"/>
  <c r="C72" i="15"/>
  <c r="C73" i="15"/>
  <c r="C74" i="15"/>
  <c r="C75" i="15"/>
  <c r="C76" i="15"/>
  <c r="C77" i="15"/>
  <c r="C78" i="15"/>
  <c r="C79" i="15"/>
  <c r="C80" i="15"/>
  <c r="C81" i="15"/>
  <c r="C82" i="15"/>
  <c r="C83" i="15"/>
  <c r="C84" i="15"/>
  <c r="C85" i="15"/>
  <c r="C86" i="15"/>
  <c r="C87" i="15"/>
  <c r="C88" i="15"/>
  <c r="C89" i="15"/>
  <c r="C90" i="15"/>
  <c r="C91" i="15"/>
  <c r="C92" i="15"/>
  <c r="C93" i="15"/>
  <c r="C94" i="15"/>
  <c r="C95" i="15"/>
  <c r="C96" i="15"/>
  <c r="C97" i="15"/>
  <c r="C98" i="15"/>
  <c r="C99" i="15"/>
  <c r="C100" i="15"/>
  <c r="C101" i="15"/>
  <c r="C102" i="15"/>
  <c r="C103" i="15"/>
  <c r="C104" i="15"/>
  <c r="C105" i="15"/>
  <c r="C106" i="15"/>
  <c r="C107" i="15"/>
  <c r="C108" i="15"/>
  <c r="C109" i="15"/>
  <c r="C110" i="15"/>
  <c r="C111" i="15"/>
  <c r="C112" i="15"/>
  <c r="C113" i="15"/>
  <c r="C114" i="15"/>
  <c r="C115" i="15"/>
  <c r="C116" i="15"/>
  <c r="C117" i="15"/>
  <c r="C118" i="15"/>
  <c r="C119" i="15"/>
  <c r="C120" i="15"/>
  <c r="C121" i="15"/>
  <c r="C122" i="15"/>
  <c r="C123" i="15"/>
  <c r="C124" i="15"/>
  <c r="C125" i="15"/>
  <c r="C126" i="15"/>
  <c r="C127" i="15"/>
  <c r="C128" i="15"/>
  <c r="C129" i="15"/>
  <c r="C130" i="15"/>
  <c r="C131" i="15"/>
  <c r="C132" i="15"/>
  <c r="C133" i="15"/>
  <c r="C134" i="15"/>
  <c r="C135" i="15"/>
  <c r="C136" i="15"/>
  <c r="C137" i="15"/>
  <c r="C138" i="15"/>
  <c r="C139" i="15"/>
  <c r="C140" i="15"/>
  <c r="C141" i="15"/>
  <c r="C142" i="15"/>
  <c r="C143" i="15"/>
  <c r="C144" i="15"/>
  <c r="C145" i="15"/>
  <c r="C146" i="15"/>
  <c r="C147" i="15"/>
  <c r="C148" i="15"/>
  <c r="C149" i="15"/>
  <c r="C150" i="15"/>
  <c r="C151" i="15"/>
  <c r="C152" i="15"/>
  <c r="C153" i="15"/>
  <c r="C154" i="15"/>
  <c r="C155" i="15"/>
  <c r="C156" i="15"/>
  <c r="C157" i="15"/>
  <c r="C158" i="15"/>
  <c r="C159" i="15"/>
  <c r="C160" i="15"/>
  <c r="C161" i="15"/>
  <c r="C162" i="15"/>
  <c r="C163" i="15"/>
  <c r="C164" i="15"/>
  <c r="C165" i="15"/>
  <c r="C166" i="15"/>
  <c r="C167" i="15"/>
  <c r="C168" i="15"/>
  <c r="C169" i="15"/>
  <c r="C170" i="15"/>
  <c r="C171" i="15"/>
  <c r="C172" i="15"/>
  <c r="C173" i="15"/>
  <c r="C174" i="15"/>
  <c r="C175" i="15"/>
  <c r="C176" i="15"/>
  <c r="C177" i="15"/>
  <c r="C178" i="15"/>
  <c r="C179" i="15"/>
  <c r="C180" i="15"/>
  <c r="C181" i="15"/>
  <c r="C182" i="15"/>
  <c r="C183" i="15"/>
  <c r="C184" i="15"/>
  <c r="C185" i="15"/>
  <c r="C186" i="15"/>
  <c r="C187" i="15"/>
  <c r="C188" i="15"/>
  <c r="C189" i="15"/>
  <c r="C190" i="15"/>
  <c r="C191" i="15"/>
  <c r="C192" i="15"/>
  <c r="C193" i="15"/>
  <c r="C194" i="15"/>
  <c r="C195" i="15"/>
  <c r="C196" i="15"/>
  <c r="C197" i="15"/>
  <c r="C198" i="15"/>
  <c r="C199" i="15"/>
  <c r="C200" i="15"/>
  <c r="C201" i="15"/>
  <c r="C202" i="15"/>
  <c r="C203" i="15"/>
  <c r="C204" i="15"/>
  <c r="C205" i="15"/>
  <c r="C206" i="15"/>
  <c r="C207" i="15"/>
  <c r="C208" i="15"/>
  <c r="C209" i="15"/>
  <c r="C210" i="15"/>
  <c r="C211" i="15"/>
  <c r="C212" i="15"/>
  <c r="C213" i="15"/>
  <c r="C214" i="15"/>
  <c r="C215" i="15"/>
  <c r="C216" i="15"/>
  <c r="C217" i="15"/>
  <c r="C218" i="15"/>
  <c r="C219" i="15"/>
  <c r="C220" i="15"/>
  <c r="C221" i="15"/>
  <c r="C222" i="15"/>
  <c r="C223" i="15"/>
  <c r="C224" i="15"/>
  <c r="C225" i="15"/>
  <c r="C226" i="15"/>
  <c r="C227" i="15"/>
  <c r="C228" i="15"/>
  <c r="D18" i="13" a="1"/>
  <c r="D18" i="13" s="1"/>
  <c r="D25" i="13"/>
  <c r="D30" i="13"/>
  <c r="E16" i="22"/>
  <c r="G5" i="22"/>
  <c r="D5" i="22"/>
  <c r="K528" i="14" l="1"/>
  <c r="K500" i="14"/>
  <c r="K607" i="14"/>
  <c r="K551" i="14"/>
  <c r="K616" i="14"/>
  <c r="K484" i="14"/>
  <c r="K470" i="14"/>
  <c r="K479" i="14"/>
  <c r="K630" i="14"/>
  <c r="K600" i="14"/>
  <c r="K558" i="14"/>
  <c r="K663" i="14"/>
  <c r="K492" i="14"/>
  <c r="K608" i="14"/>
  <c r="K580" i="14"/>
  <c r="K576" i="14"/>
  <c r="K571" i="14"/>
  <c r="K575" i="14"/>
  <c r="K612" i="14"/>
  <c r="K584" i="14"/>
  <c r="K567" i="14"/>
  <c r="K482" i="14"/>
  <c r="K518" i="14"/>
  <c r="K564" i="14"/>
  <c r="K550" i="14"/>
  <c r="K534" i="14"/>
  <c r="K658" i="14"/>
  <c r="K588" i="14"/>
  <c r="K552" i="14"/>
  <c r="K592" i="14"/>
  <c r="K606" i="14"/>
  <c r="K547" i="14"/>
  <c r="K468" i="14"/>
  <c r="K587" i="14"/>
  <c r="K562" i="14"/>
  <c r="K530" i="14"/>
  <c r="K475" i="14"/>
  <c r="K539" i="14"/>
  <c r="K579" i="14"/>
  <c r="K666" i="14"/>
  <c r="K524" i="14"/>
  <c r="K583" i="14"/>
  <c r="K578" i="14"/>
  <c r="K546" i="14"/>
  <c r="K555" i="14"/>
  <c r="K472" i="14"/>
  <c r="K646" i="14"/>
  <c r="K596" i="14"/>
  <c r="K559" i="14"/>
  <c r="K650" i="14"/>
  <c r="K568" i="14"/>
  <c r="K504" i="14"/>
  <c r="K499" i="14"/>
  <c r="K495" i="14"/>
  <c r="K659" i="14"/>
  <c r="K480" i="14"/>
  <c r="K676" i="14"/>
  <c r="K662" i="14"/>
  <c r="K543" i="14"/>
  <c r="K522" i="14"/>
  <c r="K471" i="14"/>
  <c r="K636" i="14"/>
  <c r="K526" i="14"/>
  <c r="K490" i="14"/>
  <c r="K654" i="14"/>
  <c r="K604" i="14"/>
  <c r="K531" i="14"/>
  <c r="K622" i="14"/>
  <c r="K540" i="14"/>
  <c r="K512" i="14"/>
  <c r="K476" i="14"/>
  <c r="K483" i="14"/>
  <c r="K506" i="14"/>
  <c r="K603" i="14"/>
  <c r="K515" i="14"/>
  <c r="K572" i="14"/>
  <c r="K656" i="14"/>
  <c r="K620" i="14"/>
  <c r="K598" i="14"/>
  <c r="K532" i="14"/>
  <c r="K647" i="14"/>
  <c r="K660" i="14"/>
  <c r="K611" i="14"/>
  <c r="K597" i="14"/>
  <c r="K536" i="14"/>
  <c r="K523" i="14"/>
  <c r="K514" i="14"/>
  <c r="K487" i="14"/>
  <c r="K474" i="14"/>
  <c r="K624" i="14"/>
  <c r="K602" i="14"/>
  <c r="K478" i="14"/>
  <c r="K594" i="14"/>
  <c r="K664" i="14"/>
  <c r="K527" i="14"/>
  <c r="K615" i="14"/>
  <c r="K491" i="14"/>
  <c r="K640" i="14"/>
  <c r="K538" i="14"/>
  <c r="K516" i="14"/>
  <c r="K595" i="14"/>
  <c r="K626" i="14"/>
  <c r="K502" i="14"/>
  <c r="K644" i="14"/>
  <c r="K511" i="14"/>
  <c r="K670" i="14"/>
  <c r="K590" i="14"/>
  <c r="K510" i="14"/>
  <c r="K652" i="14"/>
  <c r="K674" i="14"/>
  <c r="K643" i="14"/>
  <c r="K619" i="14"/>
  <c r="K672" i="14"/>
  <c r="K628" i="14"/>
  <c r="K610" i="14"/>
  <c r="K566" i="14"/>
  <c r="K508" i="14"/>
  <c r="K535" i="14"/>
  <c r="K486" i="14"/>
  <c r="K544" i="14"/>
  <c r="K556" i="14"/>
  <c r="K680" i="14"/>
  <c r="K631" i="14"/>
  <c r="K582" i="14"/>
  <c r="K560" i="14"/>
  <c r="K542" i="14"/>
  <c r="K586" i="14"/>
  <c r="K520" i="14"/>
  <c r="K635" i="14"/>
  <c r="K599" i="14"/>
  <c r="K648" i="14"/>
  <c r="K639" i="14"/>
  <c r="K589" i="14"/>
  <c r="K541" i="14"/>
  <c r="K519" i="14"/>
  <c r="K668" i="14"/>
  <c r="K632" i="14"/>
  <c r="K623" i="14"/>
  <c r="K614" i="14"/>
  <c r="K570" i="14"/>
  <c r="K498" i="14"/>
  <c r="K548" i="14"/>
  <c r="K503" i="14"/>
  <c r="K618" i="14"/>
  <c r="K591" i="14"/>
  <c r="K574" i="14"/>
  <c r="K627" i="14"/>
  <c r="K569" i="14"/>
  <c r="K507" i="14"/>
  <c r="K494" i="14"/>
  <c r="K678" i="14"/>
  <c r="K679" i="14"/>
  <c r="K593" i="14"/>
  <c r="K477" i="14"/>
  <c r="K601" i="14"/>
  <c r="K655" i="14"/>
  <c r="K609" i="14"/>
  <c r="K493" i="14"/>
  <c r="K497" i="14"/>
  <c r="K621" i="14"/>
  <c r="K625" i="14"/>
  <c r="K637" i="14"/>
  <c r="K521" i="14"/>
  <c r="K675" i="14"/>
  <c r="K641" i="14"/>
  <c r="K525" i="14"/>
  <c r="K645" i="14"/>
  <c r="K529" i="14"/>
  <c r="K649" i="14"/>
  <c r="K533" i="14"/>
  <c r="K653" i="14"/>
  <c r="K537" i="14"/>
  <c r="K517" i="14"/>
  <c r="K661" i="14"/>
  <c r="K549" i="14"/>
  <c r="K489" i="14"/>
  <c r="K485" i="14"/>
  <c r="K501" i="14"/>
  <c r="K657" i="14"/>
  <c r="K545" i="14"/>
  <c r="K665" i="14"/>
  <c r="K553" i="14"/>
  <c r="K557" i="14"/>
  <c r="K669" i="14"/>
  <c r="K561" i="14"/>
  <c r="K565" i="14"/>
  <c r="K673" i="14"/>
  <c r="K573" i="14"/>
  <c r="K481" i="14"/>
  <c r="K605" i="14"/>
  <c r="K613" i="14"/>
  <c r="K617" i="14"/>
  <c r="K505" i="14"/>
  <c r="K667" i="14"/>
  <c r="K509" i="14"/>
  <c r="K629" i="14"/>
  <c r="K513" i="14"/>
  <c r="K671" i="14"/>
  <c r="K633" i="14"/>
  <c r="K577" i="14"/>
  <c r="K677" i="14"/>
  <c r="K581" i="14"/>
  <c r="K585" i="14"/>
  <c r="K469" i="14"/>
  <c r="K362" i="15"/>
  <c r="K266" i="15"/>
  <c r="K394" i="15"/>
  <c r="K431" i="15"/>
  <c r="K398" i="15"/>
  <c r="K260" i="15"/>
  <c r="K247" i="15"/>
  <c r="K414" i="15"/>
  <c r="K402" i="15"/>
  <c r="K302" i="15"/>
  <c r="K435" i="15"/>
  <c r="K418" i="15"/>
  <c r="K306" i="15"/>
  <c r="K320" i="15"/>
  <c r="K382" i="15"/>
  <c r="K386" i="15"/>
  <c r="K290" i="15"/>
  <c r="K390" i="15"/>
  <c r="K294" i="15"/>
  <c r="K298" i="15"/>
  <c r="K310" i="15"/>
  <c r="K255" i="15"/>
  <c r="K282" i="15"/>
  <c r="K242" i="15"/>
  <c r="K434" i="15"/>
  <c r="K334" i="15"/>
  <c r="K366" i="15"/>
  <c r="K378" i="15"/>
  <c r="K286" i="15"/>
  <c r="K322" i="15"/>
  <c r="K430" i="15"/>
  <c r="K326" i="15"/>
  <c r="K367" i="15"/>
  <c r="K330" i="15"/>
  <c r="K246" i="15"/>
  <c r="K338" i="15"/>
  <c r="K250" i="15"/>
  <c r="K438" i="15"/>
  <c r="K342" i="15"/>
  <c r="K254" i="15"/>
  <c r="K346" i="15"/>
  <c r="K287" i="15"/>
  <c r="K270" i="15"/>
  <c r="K370" i="15"/>
  <c r="K374" i="15"/>
  <c r="K422" i="15"/>
  <c r="K318" i="15"/>
  <c r="K426" i="15"/>
  <c r="K238" i="15"/>
  <c r="K442" i="15"/>
  <c r="K350" i="15"/>
  <c r="K258" i="15"/>
  <c r="K274" i="15"/>
  <c r="K278" i="15"/>
  <c r="K354" i="15"/>
  <c r="K291" i="15"/>
  <c r="K447" i="15"/>
  <c r="C245" i="14"/>
  <c r="C467" i="14"/>
  <c r="C247" i="14" l="1"/>
  <c r="E18" i="21" l="1"/>
  <c r="D32" i="13" s="1"/>
  <c r="F5" i="21"/>
  <c r="D5" i="21"/>
  <c r="E33" i="20"/>
  <c r="E22" i="20"/>
  <c r="F5" i="20"/>
  <c r="D5" i="20"/>
  <c r="F5" i="3"/>
  <c r="D5" i="3"/>
  <c r="G5" i="2"/>
  <c r="D5" i="2"/>
  <c r="G5" i="1"/>
  <c r="D5" i="1"/>
  <c r="H5" i="15"/>
  <c r="D5" i="15"/>
  <c r="H5" i="14"/>
  <c r="D5" i="14"/>
  <c r="C236" i="15"/>
  <c r="C15" i="15"/>
  <c r="C27" i="14"/>
  <c r="F14" i="15"/>
  <c r="G14" i="15"/>
  <c r="H14" i="15"/>
  <c r="I14" i="15"/>
  <c r="J14" i="15"/>
  <c r="E14" i="15"/>
  <c r="F26" i="14"/>
  <c r="G26" i="14"/>
  <c r="H26" i="14"/>
  <c r="I26" i="14"/>
  <c r="J26" i="14"/>
  <c r="E26" i="14"/>
  <c r="D9" i="13"/>
  <c r="D10" i="13"/>
  <c r="D11" i="13"/>
  <c r="D16" i="13"/>
  <c r="D17" i="13"/>
  <c r="D8" i="13"/>
  <c r="K26" i="14" l="1"/>
  <c r="E466" i="14"/>
  <c r="E35" i="20"/>
  <c r="D31" i="13" s="1" a="1"/>
  <c r="D31" i="13" s="1"/>
  <c r="G236" i="15"/>
  <c r="G235" i="15" s="1"/>
  <c r="H236" i="15"/>
  <c r="H235" i="15" s="1"/>
  <c r="I236" i="15"/>
  <c r="I235" i="15" s="1"/>
  <c r="J236" i="15"/>
  <c r="J235" i="15" s="1"/>
  <c r="F236" i="15"/>
  <c r="F235" i="15" s="1"/>
  <c r="E236" i="15"/>
  <c r="E235" i="15" s="1"/>
  <c r="K15" i="15"/>
  <c r="K27" i="14"/>
  <c r="K473" i="14" l="1"/>
  <c r="K236" i="15"/>
  <c r="K235" i="15"/>
  <c r="D27" i="13" s="1"/>
  <c r="K14" i="15"/>
  <c r="G466" i="14"/>
  <c r="H466" i="14"/>
  <c r="I466" i="14"/>
  <c r="J466" i="14"/>
  <c r="F466" i="14"/>
  <c r="K466" i="14" l="1"/>
  <c r="D26" i="13" s="1"/>
  <c r="K467" i="14"/>
  <c r="E28" i="2" l="1"/>
  <c r="D29" i="13" s="1"/>
  <c r="E19" i="1" l="1"/>
  <c r="D28" i="13" l="1"/>
  <c r="D33" i="13" s="1"/>
  <c r="D35" i="13" s="1"/>
  <c r="D19"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<sst xmlns="http://schemas.openxmlformats.org/spreadsheetml/2006/main" count="528" uniqueCount="399">
  <si>
    <t>PROGRAM COMPONENT</t>
  </si>
  <si>
    <t>REQUESTED BUDGET</t>
  </si>
  <si>
    <t>DESCRIPTION OF USE</t>
  </si>
  <si>
    <t>Maintenance and repair</t>
  </si>
  <si>
    <t>Property taxes and insurance</t>
  </si>
  <si>
    <t>Reserves for replacement of major systems</t>
  </si>
  <si>
    <t>Building security</t>
  </si>
  <si>
    <t>Electric, gas and water</t>
  </si>
  <si>
    <t>Furniture</t>
  </si>
  <si>
    <t>Equipment</t>
  </si>
  <si>
    <t>$</t>
  </si>
  <si>
    <t>TOTAL</t>
  </si>
  <si>
    <t>1 Bedroom</t>
  </si>
  <si>
    <t>2 Bedrooms</t>
  </si>
  <si>
    <t>3 Bedrooms</t>
  </si>
  <si>
    <t>4 Bedrooms</t>
  </si>
  <si>
    <t>Annual Assessment of Service Needs</t>
  </si>
  <si>
    <t>Assistance with moving costs</t>
  </si>
  <si>
    <t>Case management</t>
  </si>
  <si>
    <t>Housing search and counseling services</t>
  </si>
  <si>
    <t>Outreach services</t>
  </si>
  <si>
    <t>Transportation</t>
  </si>
  <si>
    <t>Locality Name</t>
  </si>
  <si>
    <t>One-Bedroom</t>
  </si>
  <si>
    <t>Two-Bedroom</t>
  </si>
  <si>
    <t>Three-Bedroom</t>
  </si>
  <si>
    <t>Four-Bedroom</t>
  </si>
  <si>
    <t>Eligible Costs</t>
  </si>
  <si>
    <t>Total Assistance Requested for Grant Term (Applicant)</t>
  </si>
  <si>
    <t>Rental Assistance</t>
  </si>
  <si>
    <t>Supportive Services</t>
  </si>
  <si>
    <t>Operating</t>
  </si>
  <si>
    <t>Admin (up to 10%)</t>
  </si>
  <si>
    <t>TOTAL RENTAL ASSISTANCE COSTS</t>
  </si>
  <si>
    <t>Enter the number of units into the spaces below. Totals will be calculated automatically.</t>
  </si>
  <si>
    <t>TOTAL NUMBER OF UNITS</t>
  </si>
  <si>
    <t>Organization Name:</t>
  </si>
  <si>
    <t>Contact Person:</t>
  </si>
  <si>
    <t>Contact Person Telephone:</t>
  </si>
  <si>
    <t>Contact Person Email:</t>
  </si>
  <si>
    <t>TOTAL (will automatically calculate)</t>
  </si>
  <si>
    <t>Leased Units (FMR)</t>
  </si>
  <si>
    <t>Leased Structure</t>
  </si>
  <si>
    <t>Annual Leasing Cost</t>
  </si>
  <si>
    <t>Description of requested costs:</t>
  </si>
  <si>
    <t>Requested Leasing Single Structure Budget:</t>
  </si>
  <si>
    <t>SRO</t>
  </si>
  <si>
    <t>Efficiency/ 
0 bedroom</t>
  </si>
  <si>
    <t>Efficiency/ 
0-Bedroom</t>
  </si>
  <si>
    <t xml:space="preserve">Leasing dollars can be used to lease a single structure unit or to rent scattered site units, or both.
Please complete the appropriate budget based on the structure of the proposed project. </t>
  </si>
  <si>
    <t>Costs will be calculated automatically based on the information provided in the tables above.</t>
  </si>
  <si>
    <t xml:space="preserve"> If Leasing Units, input the information requested below.</t>
  </si>
  <si>
    <t xml:space="preserve"> If Leasing a Single Structure, input the information requested below.</t>
  </si>
  <si>
    <t>Costs will be calculated automatically based on the number of units provided in the table above.</t>
  </si>
  <si>
    <t>Annual Rental Assistance Cost</t>
  </si>
  <si>
    <t xml:space="preserve">Name of Proposed Project: </t>
  </si>
  <si>
    <t>CONTACT INFORMATION</t>
  </si>
  <si>
    <t>PROPOSED NEW PROJECT BUDGET</t>
  </si>
  <si>
    <t>Name of Proposed Project:</t>
  </si>
  <si>
    <t>INSTRUCTIONS</t>
  </si>
  <si>
    <t>If operations will be included in your budget, complete the below chart.</t>
  </si>
  <si>
    <t>SUPPORTIVE SERVICES COSTS</t>
  </si>
  <si>
    <t>If supportive services will be included in your budget, complete the below chart.</t>
  </si>
  <si>
    <t>ADMINISTRATIVE COSTS &amp; MATCH</t>
  </si>
  <si>
    <t>Sub-total Costs Requested 
(will automatically calculate)</t>
  </si>
  <si>
    <t>Total Assistance plus Admin Requested 
(will automatically calculate)</t>
  </si>
  <si>
    <t>HOUSING COSTS: LEASING BUDGET</t>
  </si>
  <si>
    <t>HMIS</t>
  </si>
  <si>
    <t>Software</t>
  </si>
  <si>
    <t>Services</t>
  </si>
  <si>
    <t>Personnel</t>
  </si>
  <si>
    <t>Space and Operations</t>
  </si>
  <si>
    <t>If HMIS-related costs will be included in your budget, complete the below chart.</t>
  </si>
  <si>
    <t>HMIS COSTS</t>
  </si>
  <si>
    <t>NEW PROJECT BUDGET FORM INSTRUCTIONS</t>
  </si>
  <si>
    <t>Project Type:</t>
  </si>
  <si>
    <t>GENERAL INFORMATION</t>
  </si>
  <si>
    <t>GENERAL INFORMATION &amp; BLIs</t>
  </si>
  <si>
    <t>HOUSING COSTS: OPERATING BUDGET</t>
  </si>
  <si>
    <t>Contact Information</t>
  </si>
  <si>
    <t>Project Information</t>
  </si>
  <si>
    <t>PROJECT INFORMATION</t>
  </si>
  <si>
    <t>https://www.hudexchange.info/homelessness-assistance/coc-esg-virtual-binders/coc-eligible-activities/coc-eligible-activities-overview/</t>
  </si>
  <si>
    <t xml:space="preserve">- Additional information on eligible activities is also available on the HUD Exchange CoC Binder: </t>
  </si>
  <si>
    <t xml:space="preserve">https://www.hudexchange.info/resource/2033/hearth-coc-program-interim-rule/ </t>
  </si>
  <si>
    <t>Please input information in the blue boxes in the worksheets applicable to your project.</t>
  </si>
  <si>
    <t xml:space="preserve">DV Bonus: </t>
  </si>
  <si>
    <t>HUD Metro FMR Area FMRs (HMFAs)</t>
  </si>
  <si>
    <t>Proposed Project Name:</t>
  </si>
  <si>
    <t>NOTES REGARDING SUPPORTIVE SERVICES:</t>
  </si>
  <si>
    <t>NOTES REGARDING OPERATING BUDGET:</t>
  </si>
  <si>
    <t>NOTES REGARDING RENTAL ASSISTANCE:</t>
  </si>
  <si>
    <t>NOTES REGARDING HMIS:</t>
  </si>
  <si>
    <t>NOTES REGARDING SUMMARY BUDGET:</t>
  </si>
  <si>
    <t>NOTES REGARDING VAWA COSTS:</t>
  </si>
  <si>
    <t>VAWA COSTS</t>
  </si>
  <si>
    <t>If you are proposing to include VAWA costs in your budget, please describe this necessity:</t>
  </si>
  <si>
    <t>Monitoring and evaluating compliance with VAWA confidentiality requirements</t>
  </si>
  <si>
    <t xml:space="preserve"> Training on compliance with VAWA confidentiality requirements.</t>
  </si>
  <si>
    <t>Costs for establishing methodology to protect survivor information.</t>
  </si>
  <si>
    <t>If VAWA Costs will be included in your budget, complete the below tables where applicable.</t>
  </si>
  <si>
    <t>VAWA Costs</t>
  </si>
  <si>
    <t>VAWA COSTS TOTAL:</t>
  </si>
  <si>
    <t>NOTES REGARDING ADMIN &amp; MATCH:</t>
  </si>
  <si>
    <r>
      <t xml:space="preserve">Project Type </t>
    </r>
    <r>
      <rPr>
        <sz val="11"/>
        <color theme="1"/>
        <rFont val="Aptos Narrow"/>
        <family val="2"/>
      </rPr>
      <t>(select from list)</t>
    </r>
    <r>
      <rPr>
        <b/>
        <sz val="13"/>
        <color theme="1"/>
        <rFont val="Aptos Narrow"/>
        <family val="2"/>
      </rPr>
      <t>:</t>
    </r>
  </si>
  <si>
    <r>
      <t xml:space="preserve">Is this project requesting funds through the DV Bonus? </t>
    </r>
    <r>
      <rPr>
        <sz val="11"/>
        <color theme="1"/>
        <rFont val="Aptos Narrow"/>
        <family val="2"/>
      </rPr>
      <t>(select from list)</t>
    </r>
    <r>
      <rPr>
        <b/>
        <sz val="13"/>
        <color theme="1"/>
        <rFont val="Aptos Narrow"/>
        <family val="2"/>
      </rPr>
      <t xml:space="preserve">: </t>
    </r>
  </si>
  <si>
    <t>To calculate Rental Assistance, enter the information requested in the blue boxes below.</t>
  </si>
  <si>
    <t>COSTS RELATED TO VAWA EMERGENCY TRANSFER FACILITATION</t>
  </si>
  <si>
    <r>
      <t xml:space="preserve">Travel Costs </t>
    </r>
    <r>
      <rPr>
        <sz val="11.5"/>
        <rFont val="Aptos Narrow"/>
        <family val="2"/>
      </rPr>
      <t>(Assistance with reasonable travel costs for survivors and their families to travel for an emergency transfer(s). This may include travel costs to locations outside of your CoC’s geography. )</t>
    </r>
  </si>
  <si>
    <r>
      <t xml:space="preserve">Moving Costs </t>
    </r>
    <r>
      <rPr>
        <sz val="11.5"/>
        <rFont val="Aptos Narrow"/>
        <family val="2"/>
      </rPr>
      <t>(Assistance with reasonable moving costs to move survivors for an emergency transfer(s). )</t>
    </r>
  </si>
  <si>
    <r>
      <t xml:space="preserve">Case management </t>
    </r>
    <r>
      <rPr>
        <sz val="11.5"/>
        <rFont val="Aptos Narrow"/>
        <family val="2"/>
      </rPr>
      <t>(Grant funds can be used to pay staff time necessary to assess, coordinate, and implement emergency transfer(s).)</t>
    </r>
  </si>
  <si>
    <r>
      <t>Housing Fees</t>
    </r>
    <r>
      <rPr>
        <sz val="11.5"/>
        <rFont val="Aptos Narrow"/>
        <family val="2"/>
      </rPr>
      <t xml:space="preserve"> (Grant funds can be used to pay fees associated with getting survivors into a safe unit via emergency transfer(s), including but not limited to application fees, broker fees, holding fees, trash fees, pet fees where the person believes they need their pet to be safe, etc.)</t>
    </r>
  </si>
  <si>
    <r>
      <t>Utilities</t>
    </r>
    <r>
      <rPr>
        <sz val="11.5"/>
        <rFont val="Aptos Narrow"/>
        <family val="2"/>
      </rPr>
      <t xml:space="preserve"> ( Grant funds can be used to pay for costs of establishing utility assistance in the safe unit the survivor is transferring to.)</t>
    </r>
  </si>
  <si>
    <r>
      <t xml:space="preserve">Security Deposits </t>
    </r>
    <r>
      <rPr>
        <sz val="11.5"/>
        <rFont val="Aptos Narrow"/>
        <family val="2"/>
      </rPr>
      <t>(Grant funds can be used to pay for security deposits of the safe unit the survivor is transferring to via an emergency transfer(s).)</t>
    </r>
  </si>
  <si>
    <r>
      <t xml:space="preserve">Housing navigation </t>
    </r>
    <r>
      <rPr>
        <sz val="11.5"/>
        <rFont val="Aptos Narrow"/>
        <family val="2"/>
      </rPr>
      <t>(Grant funds can be used to pay staff time necessary to identify safe units and facilitate moves into housing for survivors through emergency transfer(s).)</t>
    </r>
  </si>
  <si>
    <r>
      <t>Technology to make an available unit safe</t>
    </r>
    <r>
      <rPr>
        <sz val="11.5"/>
        <rFont val="Aptos Narrow"/>
        <family val="2"/>
      </rPr>
      <t xml:space="preserve"> (Grant funds can be used to pay for technology that the individual believes is needed to make the unit safe, including but not limited to doorbell cameras, security systems, phone, and internet service when necessary to support security systems for the unit, etc.)</t>
    </r>
  </si>
  <si>
    <t>COSTS RELATED TO MONITORING COMPLIANCE WITH VAWA CONFIDENTIALITY REQUIREMENTS</t>
  </si>
  <si>
    <t xml:space="preserve">Developing and implementing strategies for corrective actions and remedies to ensure compliance. </t>
  </si>
  <si>
    <t>Program evaluation of confidentiality policies, practices, and procedures.</t>
  </si>
  <si>
    <t>Reporting to Collaborative Applicant, HUD, and other interested parties on compliance with VAWA confidentiality requirements</t>
  </si>
  <si>
    <t>Staff time associated with maintaining adherence to VAWA confidentiality requirements</t>
  </si>
  <si>
    <r>
      <t xml:space="preserve">VAWA Confidentiality Requirements Subtotal </t>
    </r>
    <r>
      <rPr>
        <b/>
        <i/>
        <sz val="11"/>
        <color theme="1"/>
        <rFont val="Aptos Narrow"/>
        <family val="2"/>
      </rPr>
      <t>(will automatically calculate)</t>
    </r>
  </si>
  <si>
    <r>
      <t xml:space="preserve">LEASING SINGLE STRUCTURE </t>
    </r>
    <r>
      <rPr>
        <sz val="16"/>
        <color theme="0"/>
        <rFont val="Aptos"/>
        <family val="2"/>
      </rPr>
      <t>(e-snaps 6D)</t>
    </r>
  </si>
  <si>
    <r>
      <t xml:space="preserve">As you complete the worksheets that apply to your project, the total proposed budget will automatically calculate in the Proposed Budget worksheet. 
</t>
    </r>
    <r>
      <rPr>
        <b/>
        <u/>
        <sz val="12"/>
        <color theme="1"/>
        <rFont val="Aptos"/>
        <family val="2"/>
      </rPr>
      <t xml:space="preserve">Once all applicable worksheets have been completed, please submit this budget as directed in the CoC's new project RFP/application materials. </t>
    </r>
  </si>
  <si>
    <r>
      <t>HOUSING COSTS: RENTAL ASSISTANCE BUDGET</t>
    </r>
    <r>
      <rPr>
        <sz val="18"/>
        <color rgb="FF000000"/>
        <rFont val="Aptos"/>
        <family val="2"/>
      </rPr>
      <t xml:space="preserve">  </t>
    </r>
  </si>
  <si>
    <r>
      <t xml:space="preserve">RENTAL ASSISTANCE (USING FAIR MARKET RENTS)  </t>
    </r>
    <r>
      <rPr>
        <sz val="16"/>
        <color theme="0"/>
        <rFont val="Aptos"/>
        <family val="2"/>
      </rPr>
      <t>(e-snaps 6E)</t>
    </r>
  </si>
  <si>
    <r>
      <t>OPERATING</t>
    </r>
    <r>
      <rPr>
        <b/>
        <sz val="14"/>
        <color theme="0"/>
        <rFont val="Aptos"/>
        <family val="2"/>
      </rPr>
      <t xml:space="preserve"> </t>
    </r>
    <r>
      <rPr>
        <sz val="14"/>
        <color theme="0"/>
        <rFont val="Aptos"/>
        <family val="2"/>
      </rPr>
      <t>(e-snaps 6G)</t>
    </r>
  </si>
  <si>
    <r>
      <t xml:space="preserve">TOTAL OPERATING BUDGET 
</t>
    </r>
    <r>
      <rPr>
        <b/>
        <i/>
        <sz val="11"/>
        <rFont val="Aptos"/>
        <family val="2"/>
      </rPr>
      <t>(will automatically calculate)</t>
    </r>
  </si>
  <si>
    <r>
      <t xml:space="preserve">SUPPORTIVE SERVICES </t>
    </r>
    <r>
      <rPr>
        <sz val="16"/>
        <color theme="0"/>
        <rFont val="Aptos"/>
        <family val="2"/>
      </rPr>
      <t>(e-snaps 6F)</t>
    </r>
  </si>
  <si>
    <r>
      <t xml:space="preserve">Supportive Services Total 
</t>
    </r>
    <r>
      <rPr>
        <b/>
        <i/>
        <sz val="11"/>
        <color theme="1"/>
        <rFont val="Aptos"/>
        <family val="2"/>
      </rPr>
      <t>(will automatically calculate)</t>
    </r>
  </si>
  <si>
    <r>
      <t>Operating Costs</t>
    </r>
    <r>
      <rPr>
        <b/>
        <i/>
        <sz val="11.5"/>
        <rFont val="Aptos"/>
        <family val="2"/>
      </rPr>
      <t xml:space="preserve"> </t>
    </r>
    <r>
      <rPr>
        <b/>
        <i/>
        <sz val="9"/>
        <rFont val="Aptos Narrow"/>
        <family val="2"/>
      </rPr>
      <t>(If the supportive services are provided in a supportive service facility not contained in a housing structure, the costs of day-to-day operation of the supportive service facility, including maintenance, repair, building security, furniture, utilities, and equipment are eligible as a supportive service.)</t>
    </r>
  </si>
  <si>
    <r>
      <t xml:space="preserve">HMIS </t>
    </r>
    <r>
      <rPr>
        <sz val="16"/>
        <color theme="0"/>
        <rFont val="Aptos"/>
        <family val="2"/>
      </rPr>
      <t>(e-snaps 6H)</t>
    </r>
  </si>
  <si>
    <r>
      <t xml:space="preserve">HMIS Total 
</t>
    </r>
    <r>
      <rPr>
        <b/>
        <i/>
        <sz val="11"/>
        <color theme="1"/>
        <rFont val="Aptos"/>
        <family val="2"/>
      </rPr>
      <t>(will automatically calculate)</t>
    </r>
  </si>
  <si>
    <r>
      <t xml:space="preserve">If your agency is not the HMIS Lead and is requesting funds to support HMIS-related expenses, </t>
    </r>
    <r>
      <rPr>
        <b/>
        <u/>
        <sz val="12"/>
        <color theme="0"/>
        <rFont val="Aptos"/>
        <family val="2"/>
      </rPr>
      <t>please describe how these funds will be used and why they are needed</t>
    </r>
    <r>
      <rPr>
        <b/>
        <sz val="12"/>
        <color theme="0"/>
        <rFont val="Aptos"/>
        <family val="2"/>
      </rPr>
      <t>:</t>
    </r>
  </si>
  <si>
    <r>
      <t xml:space="preserve">VAWA Emergency Transfer Facilitation Subtotal </t>
    </r>
    <r>
      <rPr>
        <b/>
        <i/>
        <sz val="11"/>
        <color theme="1"/>
        <rFont val="Aptos"/>
        <family val="2"/>
      </rPr>
      <t>(will automatically calculate)</t>
    </r>
  </si>
  <si>
    <r>
      <t>ADMINISTRATIVE COSTS</t>
    </r>
    <r>
      <rPr>
        <sz val="16"/>
        <color theme="0"/>
        <rFont val="Aptos"/>
        <family val="2"/>
      </rPr>
      <t xml:space="preserve"> (e-snaps 6J)</t>
    </r>
  </si>
  <si>
    <r>
      <t xml:space="preserve">Admin Requested Budget:
 </t>
    </r>
    <r>
      <rPr>
        <sz val="12"/>
        <color theme="0"/>
        <rFont val="Aptos"/>
        <family val="2"/>
      </rPr>
      <t>(cannot exceed 10% of total grant)</t>
    </r>
  </si>
  <si>
    <r>
      <t>MATCH</t>
    </r>
    <r>
      <rPr>
        <sz val="18"/>
        <color theme="0"/>
        <rFont val="Aptos"/>
        <family val="2"/>
      </rPr>
      <t xml:space="preserve"> </t>
    </r>
    <r>
      <rPr>
        <sz val="16"/>
        <color theme="0"/>
        <rFont val="Aptos"/>
        <family val="2"/>
      </rPr>
      <t>(e-snaps 6I)</t>
    </r>
  </si>
  <si>
    <r>
      <t>SUMMARY BUDGET</t>
    </r>
    <r>
      <rPr>
        <sz val="20"/>
        <color rgb="FF000000"/>
        <rFont val="Aptos"/>
        <family val="2"/>
      </rPr>
      <t xml:space="preserve"> </t>
    </r>
  </si>
  <si>
    <t>Rural Costs</t>
  </si>
  <si>
    <t>RURAL COSTS</t>
  </si>
  <si>
    <t>NOTES REGARDING RURAL COSTS:</t>
  </si>
  <si>
    <r>
      <t xml:space="preserve">Rural Costs Subtotal </t>
    </r>
    <r>
      <rPr>
        <b/>
        <i/>
        <sz val="11"/>
        <color theme="1"/>
        <rFont val="Aptos"/>
        <family val="2"/>
      </rPr>
      <t>(will automatically calculate)</t>
    </r>
  </si>
  <si>
    <t>The table below should ONLY be completed by applicants who will operate in a "rural area." 
If your project operates in a rural area and you are requesting that Rural Costs will be included in the project's budget, complete the below table as applicable.</t>
  </si>
  <si>
    <t>If you are proposing to include Rural Costs in your budget, please describe this necessity:</t>
  </si>
  <si>
    <r>
      <t xml:space="preserve">Repairs to housing units  </t>
    </r>
    <r>
      <rPr>
        <sz val="11.5"/>
        <rFont val="Aptos Narrow"/>
        <family val="2"/>
      </rPr>
      <t>i) in which individuals and families experiencing homelessness will be housed, or ii) which are currently not fit for human habitation.</t>
    </r>
  </si>
  <si>
    <t xml:space="preserve">Staff training, professional development, skill development, and staff retention activities. </t>
  </si>
  <si>
    <r>
      <t xml:space="preserve">Short-term emergency lodging. </t>
    </r>
    <r>
      <rPr>
        <sz val="11.5"/>
        <rFont val="Aptos Narrow"/>
        <family val="2"/>
      </rPr>
      <t>Payment of short-term emergency lodging, including in motels or shelters, directly or through vouchers.</t>
    </r>
  </si>
  <si>
    <t>NOTES REGARDING LEASING:</t>
  </si>
  <si>
    <t>Do you plan to use FMRs or Actual Rents/HUD Paid Rents for Leased Units?</t>
  </si>
  <si>
    <t>HMFA</t>
  </si>
  <si>
    <t>TOTAL LEASING COSTS (Auto-Calculated using FMRs or Actual Rents)</t>
  </si>
  <si>
    <t>Franklin County</t>
  </si>
  <si>
    <t>If you are proposing a regional project, please describe how the admin will be shared/used:</t>
  </si>
  <si>
    <r>
      <t xml:space="preserve">LEASING OF UNITS </t>
    </r>
    <r>
      <rPr>
        <sz val="16"/>
        <color theme="0"/>
        <rFont val="Aptos"/>
        <family val="2"/>
      </rPr>
      <t>(e-snaps 6C)</t>
    </r>
  </si>
  <si>
    <t>Admin is less than 10% (will auto-calculate):</t>
  </si>
  <si>
    <t>INFO REGARDING BUDGET LINE ITEMS (BLIs)</t>
  </si>
  <si>
    <t>In this workbook, please complete the following worksheets that apply to your project: 
- General Information 
- Leasing 
- Rental Assistance 
- Operating 
- Supportive Services (if applicable)
- VAWA
- Rural Costs 
- HMIS
- Admin &amp; Match</t>
  </si>
  <si>
    <t xml:space="preserve">NOTES: 
- CoC staff may reach out to you if there are questions or issues with your proposed budget. Please be sure the contact person you have listed will be available.
- FY 2026 Fair Market Rent (FMR) data for the CoC has been provided for reference. 
- For a list and description of eligible costs, please refer to the Continuum of Care regulations at 24 CFR Part 578, Subpart D – Program Components &amp; Eligible Costs: </t>
  </si>
  <si>
    <r>
      <t xml:space="preserve">--Leasing is when an agency rents units directly from a landlord and subleases to the participants. 
-- Annual Leased Units costs based on FY 2026 Fair Market Rents (FMR) will automatically calculate in the chart at the bottom of this page, unless the applicants selects the use of Actual Rents. If Actual Rents are used, they cannot exceed FMRs.
-- For your reference, Fair Market Rents used in the CoC's geographic area are provided on the "For Reference" tab.
-- FY 2026 Fair Market Rent levels will be used for HUD’s FY2025 New Project Application. </t>
    </r>
    <r>
      <rPr>
        <i/>
        <sz val="11"/>
        <color theme="1"/>
        <rFont val="Aptos"/>
        <family val="2"/>
      </rPr>
      <t xml:space="preserve"> </t>
    </r>
    <r>
      <rPr>
        <sz val="11"/>
        <color theme="1"/>
        <rFont val="Aptos"/>
        <family val="2"/>
      </rPr>
      <t>Leasing projects can also opt to use Actual Rents instead of FMR.</t>
    </r>
  </si>
  <si>
    <t>-- FY2026 Fair Market Rent levels will be used for HUD’s FY2024 New Project Application. Leasing projects can also opt to use Actual Rents instead of FMR. Actual Rents CANNOT exceed the FMRs used for the application. 
--The ‘0-bedroom’ unit listed in e-snaps is the ‘efficiency’ unit size on the FMR table. SRO units are calculated at 75 percent of the efficiency rate.</t>
  </si>
  <si>
    <t xml:space="preserve">-- The Description of Use field must provide a complete picture of how CoC Program funds will be used in the project to assist program participants. Enter the quantity (i.e., numbers) and descriptive information for each activity for which you are requesting funds (e.g., if requesting staffing enter position title–1 FTE @ $45,000 including fringe benefits of $X or 50 hours @ $25 per hour including fringe benefits of $X). Additionally, include any direct provision costs (24 CFR 578.53(e)(17)) for each line item (e.g., monthly use of cell phone to contact program participants @ $X per month). </t>
  </si>
  <si>
    <t>--Eligible VAWA costs are outlined in the tables below.</t>
  </si>
  <si>
    <t xml:space="preserve">--Eligible Rural Costs are outlined in the tables below.
--Rural Costs can only be used in a county which is defined as a rural area in the CoC Program Competition NOFO. Please consult the CoC's New Project RFP to confirm whether rural costs are eligible for your project before completing this worksheet. 
--CoC Program Match rules apply to Rural Costs.
-- The Description of Use field must provide a complete picture of how CoC Program funds will be used in the project to assist program participants. Enter the quantity (i.e., numbers) and descriptive information for each activity for which you are requesting funds (e.g., # of households x $X amount/voucher x # of months of assistance). </t>
  </si>
  <si>
    <t>FOR REFERENCE: FY 2026 FAIR MARKET RENTS</t>
  </si>
  <si>
    <t>https://www.huduser.gov/portal/datasets/fmr/fmrs/FY2026_code/2026state_summary.odn
--The ‘0-bedroom’ unit listed in e-snaps is the ‘efficiency’ unit size on the FMR table. SRO units are calculated at 75 percent of the efficiency rate.</t>
  </si>
  <si>
    <t xml:space="preserve">--Operating Costs = Agency owns a building where participants reside in individual units. Projects using a leasing model may also request funds under the operating budget if needed.
--The Description of Use must provide a complete picture of how CoC Program funds will be used. You should include the quantity (i.e., numbers) &amp; descriptive information for each activity for which you are requesting funds (e.g., if requesting staffing enter position title–1 FTE @ $45,000 including fringe benefits of $X or 50 hours @ $25 per hour including fringe benefits of $X).  </t>
  </si>
  <si>
    <t>Have you confirmed that your project will operate within a HUD designated "rural area"? This tab should only be completed if you select "Yes".</t>
  </si>
  <si>
    <t xml:space="preserve">--Admin cannot exceed 10% of the Sub-total of the Costs Requested (Admin not included). You can use the "Proposed Budget" tab to check your subtotal. 
-- Match can only be used for eligible costs under the CoC Program.
-- Match should meet the 25% threshold (which excludes leasing dollars) but it is not recommended that applicants commit significantly more than 25%. </t>
  </si>
  <si>
    <r>
      <t xml:space="preserve">Utility deposits
NOTE: This line item is for utility </t>
    </r>
    <r>
      <rPr>
        <b/>
        <i/>
        <sz val="11.5"/>
        <rFont val="Aptos"/>
        <family val="2"/>
      </rPr>
      <t>deposits</t>
    </r>
    <r>
      <rPr>
        <b/>
        <sz val="11.5"/>
        <rFont val="Aptos"/>
        <family val="2"/>
      </rPr>
      <t xml:space="preserve"> for participants only, and cannot be used for monthly utilities for participants. Monthly utilities within a Transitional Housing project are included in the Fair Market Rent Calculation and should not be added to the Supportive Services budget line item.</t>
    </r>
  </si>
  <si>
    <t xml:space="preserve">A match of 25% is required for all funds (minus leasing).  Match can be in-kind or cash.  Please indicate your anticipated source(s) of match, anticipated match dollar amount, and whether the source is cash or in-kind: </t>
  </si>
  <si>
    <t>--All information on this worksheet will automatically fill based on information provided on other tabs in this budget worksheet.
--The Proposed New Project Budget excludes Match.
--Contact Information and Project Information below will automatically fill from the "General Information" tab.
-- Amounts in the Proposed New Project Budget table will automatically fill based on amounts provided on other worksheets in this budget workbook. If you need to make a change you must correct it on the corresponding worksheets.</t>
  </si>
  <si>
    <t>Anderson County</t>
  </si>
  <si>
    <t>Andrews County</t>
  </si>
  <si>
    <t>Angelina County</t>
  </si>
  <si>
    <t>Aransas County</t>
  </si>
  <si>
    <t>Armstrong County</t>
  </si>
  <si>
    <t>Atascosa County</t>
  </si>
  <si>
    <t>Austin County</t>
  </si>
  <si>
    <t>Bailey County</t>
  </si>
  <si>
    <t>Bandera County</t>
  </si>
  <si>
    <t>Bastrop County</t>
  </si>
  <si>
    <t>Bee County</t>
  </si>
  <si>
    <t>Bell County</t>
  </si>
  <si>
    <t>Blanco County</t>
  </si>
  <si>
    <t>Borden County</t>
  </si>
  <si>
    <t>Bowie County</t>
  </si>
  <si>
    <t>Brazoria County</t>
  </si>
  <si>
    <t>Brewster County</t>
  </si>
  <si>
    <t>Briscoe County</t>
  </si>
  <si>
    <t>Brooks County</t>
  </si>
  <si>
    <t>Brown County</t>
  </si>
  <si>
    <t>Burnet County</t>
  </si>
  <si>
    <t>Caldwell County</t>
  </si>
  <si>
    <t>Calhoun County</t>
  </si>
  <si>
    <t>Callahan County</t>
  </si>
  <si>
    <t>Cameron County</t>
  </si>
  <si>
    <t>Camp County</t>
  </si>
  <si>
    <t>Carson County</t>
  </si>
  <si>
    <t>Cass County</t>
  </si>
  <si>
    <t>Castro County</t>
  </si>
  <si>
    <t>Chambers County</t>
  </si>
  <si>
    <t>Cherokee County</t>
  </si>
  <si>
    <t>Cochran County</t>
  </si>
  <si>
    <t>Coke County</t>
  </si>
  <si>
    <t>Coleman County</t>
  </si>
  <si>
    <t>Collingsworth County</t>
  </si>
  <si>
    <t>Colorado County</t>
  </si>
  <si>
    <t>Comal County</t>
  </si>
  <si>
    <t>Comanche County</t>
  </si>
  <si>
    <t>Concho County</t>
  </si>
  <si>
    <t>Cooke County</t>
  </si>
  <si>
    <t>Coryell County</t>
  </si>
  <si>
    <t>Crane County</t>
  </si>
  <si>
    <t>Crockett County</t>
  </si>
  <si>
    <t>Crosby County</t>
  </si>
  <si>
    <t>Culberson County</t>
  </si>
  <si>
    <t>Dallam County</t>
  </si>
  <si>
    <t>Dawson County</t>
  </si>
  <si>
    <t>Deaf Smith County</t>
  </si>
  <si>
    <t>Delta County</t>
  </si>
  <si>
    <t>Denton County</t>
  </si>
  <si>
    <t>DeWitt County</t>
  </si>
  <si>
    <t>Dickens County</t>
  </si>
  <si>
    <t>Dimmit County</t>
  </si>
  <si>
    <t>Donley County</t>
  </si>
  <si>
    <t>Duval County</t>
  </si>
  <si>
    <t>Eastland County</t>
  </si>
  <si>
    <t>Ector County</t>
  </si>
  <si>
    <t>Edwards County</t>
  </si>
  <si>
    <t>Ellis County</t>
  </si>
  <si>
    <t>Erath County</t>
  </si>
  <si>
    <t>Fannin County</t>
  </si>
  <si>
    <t>Fayette County</t>
  </si>
  <si>
    <t>Fisher County</t>
  </si>
  <si>
    <t>Floyd County</t>
  </si>
  <si>
    <t>Frio County</t>
  </si>
  <si>
    <t>Gaines County</t>
  </si>
  <si>
    <t>Galveston County</t>
  </si>
  <si>
    <t>Garza County</t>
  </si>
  <si>
    <t>Gillespie County</t>
  </si>
  <si>
    <t>Glasscock County</t>
  </si>
  <si>
    <t>Goliad County</t>
  </si>
  <si>
    <t>Gonzales County</t>
  </si>
  <si>
    <t>Gray County</t>
  </si>
  <si>
    <t>Grayson County</t>
  </si>
  <si>
    <t>Gregg County</t>
  </si>
  <si>
    <t>Guadalupe County</t>
  </si>
  <si>
    <t>Hale County</t>
  </si>
  <si>
    <t>Hall County</t>
  </si>
  <si>
    <t>Hamilton County</t>
  </si>
  <si>
    <t>Hansford County</t>
  </si>
  <si>
    <t>Hardin County</t>
  </si>
  <si>
    <t>Harrison County</t>
  </si>
  <si>
    <t>Hartley County</t>
  </si>
  <si>
    <t>Haskell County</t>
  </si>
  <si>
    <t>Hays County</t>
  </si>
  <si>
    <t>Hemphill County</t>
  </si>
  <si>
    <t>Henderson County</t>
  </si>
  <si>
    <t>Hidalgo County</t>
  </si>
  <si>
    <t>Hockley County</t>
  </si>
  <si>
    <t>Hood County</t>
  </si>
  <si>
    <t>Hopkins County</t>
  </si>
  <si>
    <t>Houston County</t>
  </si>
  <si>
    <t>Howard County</t>
  </si>
  <si>
    <t>Hudspeth County</t>
  </si>
  <si>
    <t>Hunt County</t>
  </si>
  <si>
    <t>Hutchinson County</t>
  </si>
  <si>
    <t>Irion County</t>
  </si>
  <si>
    <t>Jackson County</t>
  </si>
  <si>
    <t>Jasper County</t>
  </si>
  <si>
    <t>Jeff Davis County</t>
  </si>
  <si>
    <t>Jefferson County</t>
  </si>
  <si>
    <t>Jim Hogg County</t>
  </si>
  <si>
    <t>Jim Wells County</t>
  </si>
  <si>
    <t>Johnson County</t>
  </si>
  <si>
    <t>Jones County</t>
  </si>
  <si>
    <t>Karnes County</t>
  </si>
  <si>
    <t>Kaufman County</t>
  </si>
  <si>
    <t>Kendall County</t>
  </si>
  <si>
    <t>Kenedy County</t>
  </si>
  <si>
    <t>Kent County</t>
  </si>
  <si>
    <t>Kerr County</t>
  </si>
  <si>
    <t>Kimble County</t>
  </si>
  <si>
    <t>King County</t>
  </si>
  <si>
    <t>Kinney County</t>
  </si>
  <si>
    <t>Kleberg County</t>
  </si>
  <si>
    <t>Knox County</t>
  </si>
  <si>
    <t>La Salle County</t>
  </si>
  <si>
    <t>Lamar County</t>
  </si>
  <si>
    <t>Lamb County</t>
  </si>
  <si>
    <t>Lampasas County</t>
  </si>
  <si>
    <t>Lavaca County</t>
  </si>
  <si>
    <t>Lee County</t>
  </si>
  <si>
    <t>Liberty County</t>
  </si>
  <si>
    <t>Lipscomb County</t>
  </si>
  <si>
    <t>Live Oak County</t>
  </si>
  <si>
    <t>Llano County</t>
  </si>
  <si>
    <t>Loving County</t>
  </si>
  <si>
    <t>Lynn County</t>
  </si>
  <si>
    <t>Marion County</t>
  </si>
  <si>
    <t>Martin County</t>
  </si>
  <si>
    <t>Mason County</t>
  </si>
  <si>
    <t>Matagorda County</t>
  </si>
  <si>
    <t>Maverick County</t>
  </si>
  <si>
    <t>McCulloch County</t>
  </si>
  <si>
    <t>McMullen County</t>
  </si>
  <si>
    <t>Medina County</t>
  </si>
  <si>
    <t>Menard County</t>
  </si>
  <si>
    <t>Midland County</t>
  </si>
  <si>
    <t>Mills County</t>
  </si>
  <si>
    <t>Mitchell County</t>
  </si>
  <si>
    <t>Moore County</t>
  </si>
  <si>
    <t>Morris County</t>
  </si>
  <si>
    <t>Motley County</t>
  </si>
  <si>
    <t>Nacogdoches County</t>
  </si>
  <si>
    <t>Navarro County</t>
  </si>
  <si>
    <t>Newton County</t>
  </si>
  <si>
    <t>Nolan County</t>
  </si>
  <si>
    <t>Nueces County</t>
  </si>
  <si>
    <t>Ochiltree County</t>
  </si>
  <si>
    <t>Oldham County</t>
  </si>
  <si>
    <t>Orange County</t>
  </si>
  <si>
    <t>Panola County</t>
  </si>
  <si>
    <t>Parmer County</t>
  </si>
  <si>
    <t>Pecos County</t>
  </si>
  <si>
    <t>Polk County</t>
  </si>
  <si>
    <t>Potter County</t>
  </si>
  <si>
    <t>Presidio County</t>
  </si>
  <si>
    <t>Rains County</t>
  </si>
  <si>
    <t>Randall County</t>
  </si>
  <si>
    <t>Reagan County</t>
  </si>
  <si>
    <t>Real County</t>
  </si>
  <si>
    <t>Red River County</t>
  </si>
  <si>
    <t>Reeves County</t>
  </si>
  <si>
    <t>Refugio County</t>
  </si>
  <si>
    <t>Roberts County</t>
  </si>
  <si>
    <t>Rockwall County</t>
  </si>
  <si>
    <t>Runnels County</t>
  </si>
  <si>
    <t>Rusk County</t>
  </si>
  <si>
    <t>Sabine County</t>
  </si>
  <si>
    <t>San Augustine County</t>
  </si>
  <si>
    <t>San Jacinto County</t>
  </si>
  <si>
    <t>San Patricio County</t>
  </si>
  <si>
    <t>San Saba County</t>
  </si>
  <si>
    <t>Schleicher County</t>
  </si>
  <si>
    <t>Scurry County</t>
  </si>
  <si>
    <t>Shackelford County</t>
  </si>
  <si>
    <t>Shelby County</t>
  </si>
  <si>
    <t>Sherman County</t>
  </si>
  <si>
    <t>Smith County</t>
  </si>
  <si>
    <t>Somervell County</t>
  </si>
  <si>
    <t>Starr County</t>
  </si>
  <si>
    <t>Sterling County</t>
  </si>
  <si>
    <t>Stonewall County</t>
  </si>
  <si>
    <t>Sutton County</t>
  </si>
  <si>
    <t>Swisher County</t>
  </si>
  <si>
    <t>Taylor County</t>
  </si>
  <si>
    <t>Terrell County</t>
  </si>
  <si>
    <t>Terry County</t>
  </si>
  <si>
    <t>Titus County</t>
  </si>
  <si>
    <t>Tom Green County</t>
  </si>
  <si>
    <t>Trinity County</t>
  </si>
  <si>
    <t>Tyler County</t>
  </si>
  <si>
    <t>Upshur County</t>
  </si>
  <si>
    <t>Upton County</t>
  </si>
  <si>
    <t>Uvalde County</t>
  </si>
  <si>
    <t>Val Verde County</t>
  </si>
  <si>
    <t>Van Zandt County</t>
  </si>
  <si>
    <t>Victoria County</t>
  </si>
  <si>
    <t>Walker County</t>
  </si>
  <si>
    <t>Waller County</t>
  </si>
  <si>
    <t>Ward County</t>
  </si>
  <si>
    <t>Washington County</t>
  </si>
  <si>
    <t>Webb County</t>
  </si>
  <si>
    <t>Wharton County</t>
  </si>
  <si>
    <t>Wheeler County</t>
  </si>
  <si>
    <t>Willacy County</t>
  </si>
  <si>
    <t>Williamson County</t>
  </si>
  <si>
    <t>Wilson County</t>
  </si>
  <si>
    <t>Winkler County</t>
  </si>
  <si>
    <t>Wood County</t>
  </si>
  <si>
    <t>Yoakum County</t>
  </si>
  <si>
    <t>Zapata County</t>
  </si>
  <si>
    <t>Zavala County</t>
  </si>
  <si>
    <t>FMR</t>
  </si>
  <si>
    <r>
      <rPr>
        <b/>
        <sz val="11"/>
        <color theme="1"/>
        <rFont val="Aptos"/>
        <family val="2"/>
      </rPr>
      <t xml:space="preserve">If you selected FMRs: 
</t>
    </r>
    <r>
      <rPr>
        <sz val="11"/>
        <color theme="1"/>
        <rFont val="Aptos"/>
        <family val="2"/>
      </rPr>
      <t>--Total leasing costs will calculate at the chart at the bottom of this sheet (see yellow box at bottom of this sheet for total leasing costs). Leave the table below blank.</t>
    </r>
    <r>
      <rPr>
        <b/>
        <sz val="11"/>
        <color theme="1"/>
        <rFont val="Aptos"/>
        <family val="2"/>
      </rPr>
      <t xml:space="preserve">
If you selected Actual Rent:</t>
    </r>
    <r>
      <rPr>
        <sz val="11"/>
        <color theme="1"/>
        <rFont val="Aptos"/>
        <family val="2"/>
      </rPr>
      <t xml:space="preserve">
-- Enter the Actual Rents per unit to be used in the Actual Rent table below. This should match the chart above (e.g., if you selected 2 1-bedroom units in Anderson County in the chart above, in the chart below you will insert the rent amount for one 1-bedroom unit in Anderson county. Then the chart at the bottom of the sheet will calculate your total leasing amounts).
-- If you wish to use a combination of Actual Rent and FMR, you will need to manually enter the FMRs into the Actual Rent table. 
-- Please note that Actual Rents cannot exceed the FMR for the HMFA and unit size requested.</t>
    </r>
  </si>
  <si>
    <t xml:space="preserve">General information regarding BLIs:
-- TH and PSH projects may use Operating, Leasing, or Rental Assistance budget line item for the project's housing, depending on the project's set up. RRH projects may only use Rental Assistance. See RFP for more details.
-- SSO projects cannot request funds under Leasing, Rental Assistance, or Operating.
-- Rural Costs can only be used in project operating in a HUD-determined rural area. See the notes in the Rural Costs worksheet for more information. </t>
  </si>
  <si>
    <r>
      <t>--Rental Assistance is when Participant enters into a lease directly with the landlord. 
--Rental Assistance cannot be combined with Operating Costs (i.e., you</t>
    </r>
    <r>
      <rPr>
        <i/>
        <sz val="11"/>
        <color theme="1"/>
        <rFont val="Aptos"/>
        <family val="2"/>
      </rPr>
      <t xml:space="preserve"> cannot </t>
    </r>
    <r>
      <rPr>
        <sz val="11"/>
        <color theme="1"/>
        <rFont val="Aptos"/>
        <family val="2"/>
      </rPr>
      <t>submit a budget that includes a Rental Assistance line item and an Operating line item..
-- Annual rental assistance costs based on FY 2026 Fair Market Rents (FMR) will automatically calculate in the chart at the bottom of this page. 
-- New CoC Program project applications using rental assistance must request full FMR for initial funding and can choose less than FMRs upon renewal, if needed. 
-- For your reference, Fair Market Rents used in the CoC's geographic area are provided below and in a chart in this workbook.  
-- FY 2026 Fair Market Rent levels will be used for HUD’s FY2025 New Project Application. 
-- The ‘0-bedroom’ unit listed in e-snaps is the ‘efficiency’ unit size on the FMR table. SRO units are calculated at 75 percent of the efficiency rate.</t>
    </r>
  </si>
  <si>
    <t>Child care</t>
  </si>
  <si>
    <t>Education services</t>
  </si>
  <si>
    <t>Employment assistance and job training</t>
  </si>
  <si>
    <t>Food</t>
  </si>
  <si>
    <t>Legal services</t>
  </si>
  <si>
    <t>Life skills training</t>
  </si>
  <si>
    <t>Mental health services</t>
  </si>
  <si>
    <t>Outpatient health services</t>
  </si>
  <si>
    <t>Substance abuse treatment services</t>
  </si>
  <si>
    <t>-- If your project is not a dedicated HMIS request as you are not the HMIS Lead, you can ONLY request funding for HMIS costs related to contributing data to the CoC’s designated HMIS as outlined in 24 CFR 578.57(a)(1)(i)-(x). This includes projects that will provide housing and services to victims of domestic violence to contribute data to a comparable database.
-- The Description of Use field must provide a complete picture of how CoC Program funds will be used in the project to assist program participants. Enter the quantity (i.e., numbers) and descriptive information for each activity for which you are requesting funds (e.g., if requesting staffing enter position title–1 FTE @ $45,000 including fringe benefits of $X or 50 hours @ $25 per hour including fringe benefits of $X).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</si>
</sst>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76" x14ac:knownFonts="1">
    <font>
      <sz val="11"/>
      <color theme="1"/>
      <name val="Calibri"/>
      <family val="2"/>
      <scheme val="minor"/>
    </font>
    <font>
      <u/>
      <sz val="11"/>
      <color theme="10"/>
      <name val="Calibri"/>
      <family val="2"/>
      <scheme val="minor"/>
    </font>
    <font>
      <sz val="8"/>
      <name val="Calibri"/>
      <family val="2"/>
      <scheme val="minor"/>
    </font>
    <font>
      <sz val="11"/>
      <color theme="1"/>
      <name val="Aptos Narrow"/>
      <family val="2"/>
    </font>
    <font>
      <b/>
      <sz val="12"/>
      <color theme="1"/>
      <name val="Aptos Narrow"/>
      <family val="2"/>
    </font>
    <font>
      <b/>
      <u/>
      <sz val="12"/>
      <color theme="1"/>
      <name val="Aptos Narrow"/>
      <family val="2"/>
    </font>
    <font>
      <sz val="12"/>
      <color theme="1"/>
      <name val="Aptos Narrow"/>
      <family val="2"/>
    </font>
    <font>
      <u/>
      <sz val="11"/>
      <color theme="10"/>
      <name val="Aptos Narrow"/>
      <family val="2"/>
    </font>
    <font>
      <b/>
      <sz val="13"/>
      <color theme="1"/>
      <name val="Aptos Narrow"/>
      <family val="2"/>
    </font>
    <font>
      <sz val="9"/>
      <color theme="1"/>
      <name val="Aptos Narrow"/>
      <family val="2"/>
    </font>
    <font>
      <b/>
      <sz val="9"/>
      <name val="Aptos Narrow"/>
      <family val="2"/>
    </font>
    <font>
      <b/>
      <sz val="11"/>
      <name val="Aptos Narrow"/>
      <family val="2"/>
    </font>
    <font>
      <b/>
      <sz val="11.5"/>
      <name val="Aptos Narrow"/>
      <family val="2"/>
    </font>
    <font>
      <b/>
      <i/>
      <sz val="9"/>
      <name val="Aptos Narrow"/>
      <family val="2"/>
    </font>
    <font>
      <sz val="11.5"/>
      <name val="Aptos Narrow"/>
      <family val="2"/>
    </font>
    <font>
      <b/>
      <i/>
      <sz val="11"/>
      <color theme="1"/>
      <name val="Aptos Narrow"/>
      <family val="2"/>
    </font>
    <font>
      <b/>
      <i/>
      <sz val="14"/>
      <name val="Aptos"/>
      <family val="2"/>
    </font>
    <font>
      <b/>
      <i/>
      <sz val="14"/>
      <color rgb="FF000000"/>
      <name val="Aptos"/>
      <family val="2"/>
    </font>
    <font>
      <i/>
      <sz val="13"/>
      <color rgb="FF000000"/>
      <name val="Aptos"/>
      <family val="2"/>
    </font>
    <font>
      <b/>
      <u/>
      <sz val="18"/>
      <color rgb="FF000000"/>
      <name val="Aptos"/>
      <family val="2"/>
    </font>
    <font>
      <sz val="9"/>
      <color theme="1"/>
      <name val="Aptos"/>
      <family val="2"/>
    </font>
    <font>
      <b/>
      <sz val="9"/>
      <name val="Aptos"/>
      <family val="2"/>
    </font>
    <font>
      <sz val="11"/>
      <color theme="1"/>
      <name val="Aptos"/>
      <family val="2"/>
    </font>
    <font>
      <b/>
      <sz val="16"/>
      <color theme="0"/>
      <name val="Aptos"/>
      <family val="2"/>
    </font>
    <font>
      <sz val="16"/>
      <color theme="0"/>
      <name val="Aptos"/>
      <family val="2"/>
    </font>
    <font>
      <b/>
      <sz val="16"/>
      <color rgb="FF000000"/>
      <name val="Aptos"/>
      <family val="2"/>
    </font>
    <font>
      <b/>
      <u/>
      <sz val="16"/>
      <color theme="0"/>
      <name val="Aptos"/>
      <family val="2"/>
    </font>
    <font>
      <b/>
      <sz val="12"/>
      <color theme="0"/>
      <name val="Aptos"/>
      <family val="2"/>
    </font>
    <font>
      <b/>
      <sz val="12"/>
      <color theme="1"/>
      <name val="Aptos"/>
      <family val="2"/>
    </font>
    <font>
      <sz val="10"/>
      <color theme="1"/>
      <name val="Aptos"/>
      <family val="2"/>
    </font>
    <font>
      <sz val="12"/>
      <color rgb="FF000000"/>
      <name val="Aptos"/>
      <family val="2"/>
    </font>
    <font>
      <b/>
      <i/>
      <sz val="12"/>
      <color theme="0"/>
      <name val="Aptos"/>
      <family val="2"/>
    </font>
    <font>
      <b/>
      <sz val="11"/>
      <color theme="1"/>
      <name val="Aptos"/>
      <family val="2"/>
    </font>
    <font>
      <b/>
      <sz val="11"/>
      <color theme="0"/>
      <name val="Aptos"/>
      <family val="2"/>
    </font>
    <font>
      <b/>
      <sz val="11"/>
      <name val="Aptos"/>
      <family val="2"/>
    </font>
    <font>
      <sz val="11"/>
      <name val="Aptos"/>
      <family val="2"/>
    </font>
    <font>
      <b/>
      <u/>
      <sz val="16"/>
      <color theme="1"/>
      <name val="Aptos"/>
      <family val="2"/>
    </font>
    <font>
      <b/>
      <i/>
      <sz val="13"/>
      <color theme="1"/>
      <name val="Aptos"/>
      <family val="2"/>
    </font>
    <font>
      <b/>
      <sz val="13"/>
      <color theme="0"/>
      <name val="Aptos"/>
      <family val="2"/>
    </font>
    <font>
      <b/>
      <sz val="16"/>
      <color theme="1"/>
      <name val="Aptos"/>
      <family val="2"/>
    </font>
    <font>
      <b/>
      <sz val="13"/>
      <color theme="1"/>
      <name val="Aptos"/>
      <family val="2"/>
    </font>
    <font>
      <b/>
      <sz val="14"/>
      <color theme="1"/>
      <name val="Aptos"/>
      <family val="2"/>
    </font>
    <font>
      <b/>
      <sz val="12"/>
      <name val="Aptos"/>
      <family val="2"/>
    </font>
    <font>
      <sz val="12"/>
      <color theme="1"/>
      <name val="Aptos"/>
      <family val="2"/>
    </font>
    <font>
      <b/>
      <u/>
      <sz val="12"/>
      <color theme="1"/>
      <name val="Aptos"/>
      <family val="2"/>
    </font>
    <font>
      <sz val="18"/>
      <color rgb="FF000000"/>
      <name val="Aptos"/>
      <family val="2"/>
    </font>
    <font>
      <b/>
      <sz val="12"/>
      <color rgb="FF000000"/>
      <name val="Aptos"/>
      <family val="2"/>
    </font>
    <font>
      <sz val="11"/>
      <color theme="0"/>
      <name val="Aptos"/>
      <family val="2"/>
    </font>
    <font>
      <b/>
      <sz val="14"/>
      <color theme="0"/>
      <name val="Aptos"/>
      <family val="2"/>
    </font>
    <font>
      <sz val="14"/>
      <color theme="0"/>
      <name val="Aptos"/>
      <family val="2"/>
    </font>
    <font>
      <b/>
      <i/>
      <sz val="12"/>
      <color rgb="FF000000"/>
      <name val="Aptos"/>
      <family val="2"/>
    </font>
    <font>
      <b/>
      <sz val="14"/>
      <color rgb="FF000000"/>
      <name val="Aptos"/>
      <family val="2"/>
    </font>
    <font>
      <b/>
      <i/>
      <sz val="11"/>
      <name val="Aptos"/>
      <family val="2"/>
    </font>
    <font>
      <b/>
      <sz val="18"/>
      <color rgb="FF000000"/>
      <name val="Aptos"/>
      <family val="2"/>
    </font>
    <font>
      <b/>
      <sz val="14"/>
      <name val="Aptos"/>
      <family val="2"/>
    </font>
    <font>
      <sz val="14"/>
      <name val="Aptos"/>
      <family val="2"/>
    </font>
    <font>
      <sz val="14"/>
      <color theme="1"/>
      <name val="Aptos"/>
      <family val="2"/>
    </font>
    <font>
      <b/>
      <sz val="11.5"/>
      <name val="Aptos"/>
      <family val="2"/>
    </font>
    <font>
      <b/>
      <i/>
      <sz val="11.5"/>
      <name val="Aptos"/>
      <family val="2"/>
    </font>
    <font>
      <b/>
      <i/>
      <sz val="11"/>
      <color theme="1"/>
      <name val="Aptos"/>
      <family val="2"/>
    </font>
    <font>
      <b/>
      <u/>
      <sz val="12"/>
      <color theme="0"/>
      <name val="Aptos"/>
      <family val="2"/>
    </font>
    <font>
      <sz val="12"/>
      <color theme="0"/>
      <name val="Aptos"/>
      <family val="2"/>
    </font>
    <font>
      <sz val="18"/>
      <color theme="0"/>
      <name val="Aptos"/>
      <family val="2"/>
    </font>
    <font>
      <u/>
      <sz val="12"/>
      <color theme="1"/>
      <name val="Aptos"/>
      <family val="2"/>
    </font>
    <font>
      <b/>
      <u/>
      <sz val="20"/>
      <color rgb="FF000000"/>
      <name val="Aptos"/>
      <family val="2"/>
    </font>
    <font>
      <sz val="20"/>
      <color rgb="FF000000"/>
      <name val="Aptos"/>
      <family val="2"/>
    </font>
    <font>
      <sz val="16"/>
      <color theme="1"/>
      <name val="Aptos"/>
      <family val="2"/>
    </font>
    <font>
      <b/>
      <u/>
      <sz val="18"/>
      <color theme="0"/>
      <name val="Aptos"/>
      <family val="2"/>
    </font>
    <font>
      <sz val="13"/>
      <color theme="1"/>
      <name val="Aptos"/>
      <family val="2"/>
    </font>
    <font>
      <sz val="12"/>
      <name val="Aptos"/>
      <family val="2"/>
    </font>
    <font>
      <sz val="12"/>
      <name val="Aptos SemiBold"/>
      <family val="2"/>
    </font>
    <font>
      <b/>
      <i/>
      <sz val="13.5"/>
      <name val="Aptos Narrow"/>
      <family val="2"/>
    </font>
    <font>
      <i/>
      <sz val="12"/>
      <color rgb="FF000000"/>
      <name val="Aptos"/>
      <family val="2"/>
    </font>
    <font>
      <sz val="11"/>
      <color rgb="FF000000"/>
      <name val="Aptos"/>
      <family val="2"/>
    </font>
    <font>
      <i/>
      <sz val="11"/>
      <color theme="1"/>
      <name val="Aptos"/>
      <family val="2"/>
    </font>
    <font>
      <sz val="11"/>
      <color rgb="FF000000"/>
      <name val="Verdana"/>
      <family val="2"/>
    </font>
  </fonts>
  <fills count="17">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1"/>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2" tint="-0.749992370372631"/>
        <bgColor indexed="64"/>
      </patternFill>
    </fill>
    <fill>
      <patternFill patternType="solid">
        <fgColor theme="2"/>
        <bgColor indexed="64"/>
      </patternFill>
    </fill>
    <fill>
      <patternFill patternType="solid">
        <fgColor theme="1" tint="0.499984740745262"/>
        <bgColor indexed="64"/>
      </patternFill>
    </fill>
    <fill>
      <patternFill patternType="solid">
        <fgColor rgb="FFFFF3E7"/>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bgColor indexed="64"/>
      </patternFill>
    </fill>
    <fill>
      <patternFill patternType="solid">
        <fgColor rgb="FFD9E1F2"/>
        <bgColor indexed="64"/>
      </patternFill>
    </fill>
  </fills>
  <borders count="27">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diagonal/>
    </border>
    <border>
      <left/>
      <right style="thin">
        <color auto="1"/>
      </right>
      <top style="thin">
        <color auto="1"/>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medium">
        <color indexed="64"/>
      </bottom>
      <diagonal/>
    </border>
    <border>
      <left/>
      <right/>
      <top style="medium">
        <color auto="1"/>
      </top>
      <bottom style="medium">
        <color auto="1"/>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top style="thin">
        <color indexed="64"/>
      </top>
      <bottom style="thick">
        <color indexed="64"/>
      </bottom>
      <diagonal/>
    </border>
    <border>
      <left/>
      <right style="medium">
        <color indexed="64"/>
      </right>
      <top style="medium">
        <color rgb="FF808080"/>
      </top>
      <bottom style="medium">
        <color rgb="FF808080"/>
      </bottom>
      <diagonal/>
    </border>
  </borders>
  <cellStyleXfs count="2">
    <xf numFmtId="0" fontId="0" fillId="0" borderId="0"/>
    <xf numFmtId="0" fontId="1" fillId="0" borderId="0" applyNumberFormat="0" applyFill="0" applyBorder="0" applyAlignment="0" applyProtection="0"/>
  </cellStyleXfs>
  <cellXfs count="285">
    <xf numFmtId="0" fontId="0" fillId="0" borderId="0" xfId="0"/>
    <xf numFmtId="0" fontId="5" fillId="7" borderId="4" xfId="0" applyFont="1" applyFill="1" applyBorder="1" applyAlignment="1">
      <alignment horizontal="center" vertical="center" wrapText="1"/>
    </xf>
    <xf numFmtId="0" fontId="22" fillId="0" borderId="0" xfId="0" applyFont="1"/>
    <xf numFmtId="0" fontId="22" fillId="0" borderId="16" xfId="0" applyFont="1" applyBorder="1"/>
    <xf numFmtId="0" fontId="22" fillId="0" borderId="9" xfId="0" applyFont="1" applyBorder="1"/>
    <xf numFmtId="0" fontId="22" fillId="5" borderId="0" xfId="0" applyFont="1" applyFill="1"/>
    <xf numFmtId="0" fontId="22" fillId="0" borderId="20" xfId="0" applyFont="1" applyBorder="1"/>
    <xf numFmtId="0" fontId="22" fillId="0" borderId="2" xfId="0" applyFont="1" applyBorder="1"/>
    <xf numFmtId="1" fontId="22" fillId="7" borderId="4" xfId="0" applyNumberFormat="1" applyFont="1" applyFill="1" applyBorder="1" applyAlignment="1" applyProtection="1">
      <alignment horizontal="center"/>
      <protection locked="0"/>
    </xf>
    <xf numFmtId="0" fontId="22" fillId="5" borderId="0" xfId="0" applyFont="1" applyFill="1" applyAlignment="1">
      <alignment wrapText="1"/>
    </xf>
    <xf numFmtId="0" fontId="36" fillId="0" borderId="0" xfId="0" applyFont="1" applyAlignment="1">
      <alignment horizontal="center"/>
    </xf>
    <xf numFmtId="0" fontId="28" fillId="0" borderId="9" xfId="0" applyFont="1" applyBorder="1" applyAlignment="1">
      <alignment horizontal="left" vertical="center" wrapText="1"/>
    </xf>
    <xf numFmtId="164" fontId="43" fillId="7" borderId="4" xfId="0" applyNumberFormat="1" applyFont="1" applyFill="1" applyBorder="1" applyAlignment="1" applyProtection="1">
      <alignment horizontal="center" vertical="center" wrapText="1"/>
      <protection locked="0"/>
    </xf>
    <xf numFmtId="164" fontId="28" fillId="7" borderId="4" xfId="0" applyNumberFormat="1" applyFont="1" applyFill="1" applyBorder="1" applyAlignment="1" applyProtection="1">
      <alignment horizontal="center" vertical="center" wrapText="1"/>
      <protection locked="0"/>
    </xf>
    <xf numFmtId="0" fontId="33" fillId="4" borderId="17" xfId="0" applyFont="1" applyFill="1" applyBorder="1"/>
    <xf numFmtId="0" fontId="33" fillId="4" borderId="19" xfId="0" applyFont="1" applyFill="1" applyBorder="1"/>
    <xf numFmtId="0" fontId="22" fillId="0" borderId="16" xfId="0" applyFont="1" applyBorder="1" applyAlignment="1">
      <alignment wrapText="1"/>
    </xf>
    <xf numFmtId="0" fontId="33" fillId="5" borderId="4" xfId="0" applyFont="1" applyFill="1" applyBorder="1" applyAlignment="1">
      <alignment vertical="center" wrapText="1"/>
    </xf>
    <xf numFmtId="0" fontId="33" fillId="5" borderId="4" xfId="0" applyFont="1" applyFill="1" applyBorder="1" applyAlignment="1">
      <alignment horizontal="center" vertical="center" wrapText="1"/>
    </xf>
    <xf numFmtId="0" fontId="22" fillId="0" borderId="9" xfId="0" applyFont="1" applyBorder="1" applyAlignment="1">
      <alignment wrapText="1"/>
    </xf>
    <xf numFmtId="0" fontId="22" fillId="0" borderId="0" xfId="0" applyFont="1" applyAlignment="1">
      <alignment wrapText="1"/>
    </xf>
    <xf numFmtId="0" fontId="35" fillId="2" borderId="4" xfId="0" applyFont="1" applyFill="1" applyBorder="1" applyAlignment="1">
      <alignment vertical="center" wrapText="1"/>
    </xf>
    <xf numFmtId="165" fontId="35" fillId="2" borderId="4" xfId="0" applyNumberFormat="1" applyFont="1" applyFill="1" applyBorder="1" applyAlignment="1">
      <alignment horizontal="center" vertical="center" wrapText="1"/>
    </xf>
    <xf numFmtId="0" fontId="23" fillId="0" borderId="16" xfId="0" applyFont="1" applyBorder="1" applyAlignment="1">
      <alignment horizontal="center" vertical="center"/>
    </xf>
    <xf numFmtId="0" fontId="23" fillId="0" borderId="0" xfId="0" applyFont="1" applyAlignment="1">
      <alignment horizontal="center" vertical="center"/>
    </xf>
    <xf numFmtId="0" fontId="23" fillId="0" borderId="9" xfId="0" applyFont="1" applyBorder="1" applyAlignment="1">
      <alignment horizontal="center" vertical="center"/>
    </xf>
    <xf numFmtId="0" fontId="37" fillId="0" borderId="16" xfId="0" applyFont="1" applyBorder="1" applyAlignment="1">
      <alignment vertical="top" wrapText="1"/>
    </xf>
    <xf numFmtId="0" fontId="39" fillId="0" borderId="9" xfId="0" applyFont="1" applyBorder="1" applyAlignment="1">
      <alignment horizontal="left" vertical="top" wrapText="1"/>
    </xf>
    <xf numFmtId="0" fontId="8" fillId="0" borderId="4" xfId="0" applyFont="1" applyBorder="1" applyAlignment="1">
      <alignment horizontal="left" vertical="center" wrapText="1" indent="1"/>
    </xf>
    <xf numFmtId="49" fontId="41" fillId="0" borderId="9" xfId="0" applyNumberFormat="1" applyFont="1" applyBorder="1" applyAlignment="1">
      <alignment horizontal="center" wrapText="1"/>
    </xf>
    <xf numFmtId="0" fontId="40" fillId="0" borderId="16" xfId="0" applyFont="1" applyBorder="1" applyAlignment="1">
      <alignment horizontal="right" vertical="center" wrapText="1" indent="1"/>
    </xf>
    <xf numFmtId="0" fontId="40" fillId="0" borderId="0" xfId="0" applyFont="1" applyAlignment="1">
      <alignment horizontal="right" vertical="center" wrapText="1" indent="1"/>
    </xf>
    <xf numFmtId="0" fontId="40" fillId="0" borderId="15" xfId="0" applyFont="1" applyBorder="1" applyAlignment="1">
      <alignment horizontal="right" vertical="center" wrapText="1" indent="1"/>
    </xf>
    <xf numFmtId="0" fontId="22" fillId="0" borderId="15" xfId="0" applyFont="1" applyBorder="1"/>
    <xf numFmtId="49" fontId="41" fillId="0" borderId="15" xfId="0" applyNumberFormat="1" applyFont="1" applyBorder="1" applyAlignment="1">
      <alignment horizontal="center" wrapText="1"/>
    </xf>
    <xf numFmtId="0" fontId="40" fillId="0" borderId="20" xfId="0" applyFont="1" applyBorder="1" applyAlignment="1">
      <alignment horizontal="right" vertical="center" wrapText="1" indent="1"/>
    </xf>
    <xf numFmtId="0" fontId="40" fillId="0" borderId="14" xfId="0" applyFont="1" applyBorder="1" applyAlignment="1">
      <alignment horizontal="right" vertical="center" wrapText="1" indent="1"/>
    </xf>
    <xf numFmtId="0" fontId="22" fillId="0" borderId="14" xfId="0" applyFont="1" applyBorder="1"/>
    <xf numFmtId="49" fontId="41" fillId="0" borderId="2" xfId="0" applyNumberFormat="1" applyFont="1" applyBorder="1" applyAlignment="1">
      <alignment horizontal="center" wrapText="1"/>
    </xf>
    <xf numFmtId="0" fontId="22" fillId="11" borderId="17" xfId="0" applyFont="1" applyFill="1" applyBorder="1"/>
    <xf numFmtId="0" fontId="41" fillId="11" borderId="18" xfId="0" applyFont="1" applyFill="1" applyBorder="1"/>
    <xf numFmtId="0" fontId="22" fillId="11" borderId="18" xfId="0" applyFont="1" applyFill="1" applyBorder="1"/>
    <xf numFmtId="0" fontId="22" fillId="11" borderId="19" xfId="0" applyFont="1" applyFill="1" applyBorder="1"/>
    <xf numFmtId="0" fontId="22" fillId="11" borderId="20" xfId="0" applyFont="1" applyFill="1" applyBorder="1"/>
    <xf numFmtId="0" fontId="22" fillId="11" borderId="2" xfId="0" quotePrefix="1" applyFont="1" applyFill="1" applyBorder="1" applyAlignment="1">
      <alignment horizontal="left" vertical="top" wrapText="1"/>
    </xf>
    <xf numFmtId="0" fontId="22" fillId="0" borderId="0" xfId="0" quotePrefix="1" applyFont="1" applyAlignment="1">
      <alignment horizontal="left" vertical="top" wrapText="1"/>
    </xf>
    <xf numFmtId="0" fontId="20" fillId="0" borderId="0" xfId="0" applyFont="1"/>
    <xf numFmtId="0" fontId="20" fillId="6" borderId="10" xfId="0" applyFont="1" applyFill="1" applyBorder="1"/>
    <xf numFmtId="0" fontId="21" fillId="6" borderId="13" xfId="0" applyFont="1" applyFill="1" applyBorder="1" applyAlignment="1">
      <alignment horizontal="right" vertical="center"/>
    </xf>
    <xf numFmtId="0" fontId="20" fillId="5" borderId="0" xfId="0" applyFont="1" applyFill="1"/>
    <xf numFmtId="0" fontId="19" fillId="0" borderId="0" xfId="0" applyFont="1" applyAlignment="1">
      <alignment horizontal="center" vertical="center"/>
    </xf>
    <xf numFmtId="0" fontId="18" fillId="0" borderId="0" xfId="0" applyFont="1" applyAlignment="1">
      <alignment horizontal="center" vertical="center" wrapText="1"/>
    </xf>
    <xf numFmtId="0" fontId="17" fillId="0" borderId="0" xfId="0" applyFont="1" applyAlignment="1">
      <alignment horizontal="center" vertical="center" wrapText="1"/>
    </xf>
    <xf numFmtId="0" fontId="26" fillId="0" borderId="0" xfId="0" applyFont="1" applyAlignment="1">
      <alignment horizontal="left" vertical="center"/>
    </xf>
    <xf numFmtId="0" fontId="17" fillId="0" borderId="0" xfId="0" applyFont="1" applyAlignment="1">
      <alignment vertical="center"/>
    </xf>
    <xf numFmtId="0" fontId="25" fillId="0" borderId="0" xfId="0" applyFont="1" applyAlignment="1">
      <alignment vertical="center"/>
    </xf>
    <xf numFmtId="164" fontId="22" fillId="0" borderId="0" xfId="0" applyNumberFormat="1" applyFont="1"/>
    <xf numFmtId="0" fontId="26" fillId="0" borderId="0" xfId="0" applyFont="1" applyAlignment="1">
      <alignment vertical="center"/>
    </xf>
    <xf numFmtId="0" fontId="26" fillId="0" borderId="9" xfId="0" applyFont="1" applyBorder="1" applyAlignment="1">
      <alignment vertical="center"/>
    </xf>
    <xf numFmtId="0" fontId="28" fillId="0" borderId="14" xfId="0" applyFont="1" applyBorder="1" applyAlignment="1">
      <alignment vertical="center"/>
    </xf>
    <xf numFmtId="0" fontId="28" fillId="0" borderId="0" xfId="0" applyFont="1" applyAlignment="1">
      <alignment vertical="center"/>
    </xf>
    <xf numFmtId="0" fontId="30" fillId="0" borderId="9" xfId="0" quotePrefix="1" applyFont="1" applyBorder="1" applyAlignment="1">
      <alignment horizontal="left" vertical="top" wrapText="1"/>
    </xf>
    <xf numFmtId="0" fontId="30" fillId="0" borderId="0" xfId="0" applyFont="1" applyAlignment="1">
      <alignment horizontal="left" vertical="top" wrapText="1"/>
    </xf>
    <xf numFmtId="0" fontId="32" fillId="0" borderId="16" xfId="0" applyFont="1" applyBorder="1"/>
    <xf numFmtId="0" fontId="32" fillId="6" borderId="4" xfId="0" applyFont="1" applyFill="1" applyBorder="1" applyAlignment="1">
      <alignment horizontal="center" wrapText="1"/>
    </xf>
    <xf numFmtId="0" fontId="32" fillId="0" borderId="0" xfId="0" applyFont="1"/>
    <xf numFmtId="0" fontId="32" fillId="5" borderId="0" xfId="0" applyFont="1" applyFill="1"/>
    <xf numFmtId="1" fontId="32" fillId="3" borderId="4" xfId="0" applyNumberFormat="1" applyFont="1" applyFill="1" applyBorder="1" applyAlignment="1">
      <alignment horizontal="center"/>
    </xf>
    <xf numFmtId="0" fontId="33" fillId="5" borderId="0" xfId="0" applyFont="1" applyFill="1"/>
    <xf numFmtId="0" fontId="22" fillId="0" borderId="0" xfId="0" applyFont="1" applyAlignment="1">
      <alignment vertical="center" wrapText="1"/>
    </xf>
    <xf numFmtId="0" fontId="32" fillId="6" borderId="4" xfId="0" applyFont="1" applyFill="1" applyBorder="1" applyAlignment="1">
      <alignment horizontal="center"/>
    </xf>
    <xf numFmtId="0" fontId="34" fillId="6" borderId="4" xfId="0" applyFont="1" applyFill="1" applyBorder="1" applyAlignment="1">
      <alignment horizontal="center" wrapText="1"/>
    </xf>
    <xf numFmtId="0" fontId="27" fillId="5" borderId="7" xfId="0" applyFont="1" applyFill="1" applyBorder="1" applyAlignment="1">
      <alignment horizontal="left"/>
    </xf>
    <xf numFmtId="0" fontId="27" fillId="5" borderId="12" xfId="0" applyFont="1" applyFill="1" applyBorder="1" applyAlignment="1">
      <alignment horizontal="left"/>
    </xf>
    <xf numFmtId="0" fontId="31" fillId="5" borderId="23" xfId="0" applyFont="1" applyFill="1" applyBorder="1" applyAlignment="1">
      <alignment horizontal="left"/>
    </xf>
    <xf numFmtId="0" fontId="11" fillId="6" borderId="4" xfId="0" applyFont="1" applyFill="1" applyBorder="1" applyAlignment="1">
      <alignment horizontal="center" wrapText="1"/>
    </xf>
    <xf numFmtId="164" fontId="34" fillId="13" borderId="4" xfId="0" applyNumberFormat="1" applyFont="1" applyFill="1" applyBorder="1" applyAlignment="1">
      <alignment horizontal="center" vertical="center"/>
    </xf>
    <xf numFmtId="164" fontId="34" fillId="12" borderId="4" xfId="0" applyNumberFormat="1" applyFont="1" applyFill="1" applyBorder="1" applyAlignment="1">
      <alignment horizontal="center" vertical="center"/>
    </xf>
    <xf numFmtId="164" fontId="35" fillId="3" borderId="4" xfId="0" applyNumberFormat="1" applyFont="1" applyFill="1" applyBorder="1" applyAlignment="1">
      <alignment horizontal="center" vertical="center"/>
    </xf>
    <xf numFmtId="164" fontId="34" fillId="3" borderId="4" xfId="0" applyNumberFormat="1" applyFont="1" applyFill="1" applyBorder="1" applyAlignment="1">
      <alignment horizontal="center" vertical="center"/>
    </xf>
    <xf numFmtId="165" fontId="35" fillId="7" borderId="4" xfId="0" applyNumberFormat="1" applyFont="1" applyFill="1" applyBorder="1" applyAlignment="1" applyProtection="1">
      <alignment horizontal="center" vertical="center"/>
      <protection locked="0"/>
    </xf>
    <xf numFmtId="0" fontId="46" fillId="0" borderId="0" xfId="0" applyFont="1" applyAlignment="1">
      <alignment vertical="center"/>
    </xf>
    <xf numFmtId="0" fontId="47" fillId="5" borderId="12" xfId="0" applyFont="1" applyFill="1" applyBorder="1"/>
    <xf numFmtId="0" fontId="47" fillId="5" borderId="8" xfId="0" applyFont="1" applyFill="1" applyBorder="1"/>
    <xf numFmtId="0" fontId="27" fillId="5" borderId="21" xfId="0" applyFont="1" applyFill="1" applyBorder="1" applyAlignment="1">
      <alignment horizontal="left"/>
    </xf>
    <xf numFmtId="0" fontId="47" fillId="5" borderId="21" xfId="0" applyFont="1" applyFill="1" applyBorder="1"/>
    <xf numFmtId="0" fontId="47" fillId="5" borderId="22" xfId="0" applyFont="1" applyFill="1" applyBorder="1"/>
    <xf numFmtId="0" fontId="22" fillId="11" borderId="2" xfId="0" applyFont="1" applyFill="1" applyBorder="1"/>
    <xf numFmtId="0" fontId="10" fillId="6" borderId="13" xfId="0" applyFont="1" applyFill="1" applyBorder="1" applyAlignment="1">
      <alignment horizontal="right" vertical="center"/>
    </xf>
    <xf numFmtId="0" fontId="9" fillId="0" borderId="11" xfId="0" applyFont="1" applyBorder="1" applyAlignment="1">
      <alignment horizontal="left" vertical="center"/>
    </xf>
    <xf numFmtId="0" fontId="20" fillId="0" borderId="0" xfId="0" applyFont="1" applyAlignment="1">
      <alignment vertical="center"/>
    </xf>
    <xf numFmtId="0" fontId="50" fillId="0" borderId="0" xfId="0" applyFont="1" applyAlignment="1">
      <alignment vertical="center"/>
    </xf>
    <xf numFmtId="0" fontId="43" fillId="0" borderId="0" xfId="0" applyFont="1"/>
    <xf numFmtId="0" fontId="51" fillId="0" borderId="0" xfId="0" applyFont="1" applyAlignment="1">
      <alignment vertical="center"/>
    </xf>
    <xf numFmtId="0" fontId="38" fillId="5" borderId="4" xfId="0" applyFont="1" applyFill="1" applyBorder="1" applyAlignment="1">
      <alignment horizontal="center" vertical="center" wrapText="1"/>
    </xf>
    <xf numFmtId="165" fontId="28" fillId="12" borderId="4" xfId="0" applyNumberFormat="1" applyFont="1" applyFill="1" applyBorder="1" applyAlignment="1">
      <alignment horizontal="center" vertical="center" wrapText="1"/>
    </xf>
    <xf numFmtId="0" fontId="9" fillId="6" borderId="10" xfId="0" applyFont="1" applyFill="1" applyBorder="1"/>
    <xf numFmtId="0" fontId="54" fillId="0" borderId="16" xfId="0" applyFont="1" applyBorder="1" applyAlignment="1">
      <alignment horizontal="center"/>
    </xf>
    <xf numFmtId="0" fontId="16" fillId="0" borderId="9" xfId="0" applyFont="1" applyBorder="1" applyAlignment="1">
      <alignment horizontal="left" wrapText="1"/>
    </xf>
    <xf numFmtId="0" fontId="55" fillId="0" borderId="0" xfId="0" applyFont="1"/>
    <xf numFmtId="0" fontId="56" fillId="5" borderId="0" xfId="0" applyFont="1" applyFill="1"/>
    <xf numFmtId="0" fontId="55" fillId="5" borderId="0" xfId="0" applyFont="1" applyFill="1"/>
    <xf numFmtId="0" fontId="43" fillId="0" borderId="0" xfId="0" applyFont="1" applyAlignment="1">
      <alignment vertical="center"/>
    </xf>
    <xf numFmtId="0" fontId="38" fillId="8" borderId="4" xfId="0" applyFont="1" applyFill="1" applyBorder="1" applyAlignment="1">
      <alignment horizontal="center" vertical="center" wrapText="1"/>
    </xf>
    <xf numFmtId="164" fontId="28" fillId="12" borderId="4" xfId="0" applyNumberFormat="1" applyFont="1" applyFill="1" applyBorder="1" applyAlignment="1">
      <alignment horizontal="center" vertical="center" wrapText="1"/>
    </xf>
    <xf numFmtId="0" fontId="9" fillId="0" borderId="0" xfId="0" applyFont="1"/>
    <xf numFmtId="0" fontId="10" fillId="6" borderId="10" xfId="0" applyFont="1" applyFill="1" applyBorder="1" applyAlignment="1">
      <alignment horizontal="right" vertical="center"/>
    </xf>
    <xf numFmtId="164" fontId="28" fillId="13" borderId="4" xfId="0" applyNumberFormat="1" applyFont="1" applyFill="1" applyBorder="1" applyAlignment="1">
      <alignment horizontal="center" vertical="center" wrapText="1"/>
    </xf>
    <xf numFmtId="0" fontId="28" fillId="0" borderId="0" xfId="0" applyFont="1" applyAlignment="1">
      <alignment horizontal="left" vertical="center" wrapText="1" indent="1"/>
    </xf>
    <xf numFmtId="0" fontId="43" fillId="0" borderId="14" xfId="0" applyFont="1" applyBorder="1" applyAlignment="1">
      <alignment horizontal="center" vertical="center" wrapText="1"/>
    </xf>
    <xf numFmtId="0" fontId="63" fillId="0" borderId="14" xfId="0" applyFont="1" applyBorder="1" applyAlignment="1">
      <alignment vertical="center"/>
    </xf>
    <xf numFmtId="0" fontId="19" fillId="0" borderId="0" xfId="0" applyFont="1" applyAlignment="1">
      <alignment vertical="center"/>
    </xf>
    <xf numFmtId="0" fontId="39" fillId="0" borderId="0" xfId="0" applyFont="1" applyAlignment="1">
      <alignment wrapText="1"/>
    </xf>
    <xf numFmtId="0" fontId="66" fillId="5" borderId="0" xfId="0" applyFont="1" applyFill="1"/>
    <xf numFmtId="0" fontId="66" fillId="0" borderId="0" xfId="0" applyFont="1"/>
    <xf numFmtId="0" fontId="67" fillId="0" borderId="0" xfId="0" applyFont="1" applyAlignment="1">
      <alignment horizontal="center" vertical="top" wrapText="1"/>
    </xf>
    <xf numFmtId="0" fontId="67" fillId="0" borderId="9" xfId="0" applyFont="1" applyBorder="1" applyAlignment="1">
      <alignment horizontal="center" vertical="top" wrapText="1"/>
    </xf>
    <xf numFmtId="0" fontId="41" fillId="0" borderId="0" xfId="0" applyFont="1" applyAlignment="1">
      <alignment wrapText="1"/>
    </xf>
    <xf numFmtId="0" fontId="68" fillId="0" borderId="16" xfId="0" applyFont="1" applyBorder="1"/>
    <xf numFmtId="0" fontId="40" fillId="0" borderId="0" xfId="0" applyFont="1" applyAlignment="1">
      <alignment horizontal="right" wrapText="1" indent="1"/>
    </xf>
    <xf numFmtId="0" fontId="22" fillId="9" borderId="4" xfId="0" applyFont="1" applyFill="1" applyBorder="1" applyAlignment="1">
      <alignment horizontal="left" vertical="center" wrapText="1" indent="1"/>
    </xf>
    <xf numFmtId="0" fontId="68" fillId="0" borderId="9" xfId="0" applyFont="1" applyBorder="1"/>
    <xf numFmtId="0" fontId="40" fillId="0" borderId="0" xfId="0" applyFont="1" applyAlignment="1">
      <alignment wrapText="1"/>
    </xf>
    <xf numFmtId="0" fontId="68" fillId="5" borderId="0" xfId="0" applyFont="1" applyFill="1"/>
    <xf numFmtId="0" fontId="68" fillId="0" borderId="0" xfId="0" applyFont="1"/>
    <xf numFmtId="0" fontId="40" fillId="0" borderId="0" xfId="0" applyFont="1" applyAlignment="1">
      <alignment horizontal="center" wrapText="1"/>
    </xf>
    <xf numFmtId="0" fontId="41" fillId="0" borderId="14" xfId="0" applyFont="1" applyBorder="1" applyAlignment="1">
      <alignment horizontal="right" wrapText="1" indent="1"/>
    </xf>
    <xf numFmtId="0" fontId="43" fillId="0" borderId="14" xfId="0" applyFont="1" applyBorder="1" applyAlignment="1">
      <alignment horizontal="left" wrapText="1"/>
    </xf>
    <xf numFmtId="0" fontId="41" fillId="0" borderId="0" xfId="0" applyFont="1" applyAlignment="1">
      <alignment horizontal="center" wrapText="1"/>
    </xf>
    <xf numFmtId="0" fontId="39" fillId="0" borderId="0" xfId="0" applyFont="1"/>
    <xf numFmtId="0" fontId="38" fillId="5" borderId="4" xfId="0" applyFont="1" applyFill="1" applyBorder="1" applyAlignment="1">
      <alignment horizontal="left" vertical="center" wrapText="1" indent="1"/>
    </xf>
    <xf numFmtId="0" fontId="69" fillId="0" borderId="4" xfId="0" applyFont="1" applyBorder="1" applyAlignment="1">
      <alignment horizontal="left" vertical="center" wrapText="1" indent="2"/>
    </xf>
    <xf numFmtId="164" fontId="69" fillId="12" borderId="4" xfId="0" applyNumberFormat="1" applyFont="1" applyFill="1" applyBorder="1" applyAlignment="1">
      <alignment horizontal="center" vertical="center" wrapText="1"/>
    </xf>
    <xf numFmtId="0" fontId="70" fillId="0" borderId="4" xfId="0" applyFont="1" applyBorder="1" applyAlignment="1">
      <alignment horizontal="left" vertical="center" wrapText="1" indent="2"/>
    </xf>
    <xf numFmtId="164" fontId="70" fillId="14" borderId="4" xfId="0" applyNumberFormat="1" applyFont="1" applyFill="1" applyBorder="1" applyAlignment="1">
      <alignment horizontal="center" vertical="center" wrapText="1"/>
    </xf>
    <xf numFmtId="0" fontId="42" fillId="0" borderId="4" xfId="0" applyFont="1" applyBorder="1" applyAlignment="1">
      <alignment horizontal="left" vertical="center" wrapText="1" indent="2"/>
    </xf>
    <xf numFmtId="164" fontId="42" fillId="15" borderId="4" xfId="0" applyNumberFormat="1" applyFont="1" applyFill="1" applyBorder="1" applyAlignment="1">
      <alignment horizontal="center" vertical="center" wrapText="1"/>
    </xf>
    <xf numFmtId="0" fontId="7" fillId="0" borderId="0" xfId="1" applyFont="1" applyBorder="1" applyAlignment="1">
      <alignment horizontal="left" vertical="top" wrapText="1" indent="1"/>
    </xf>
    <xf numFmtId="0" fontId="6" fillId="0" borderId="9" xfId="0" applyFont="1" applyBorder="1" applyAlignment="1">
      <alignment horizontal="left" vertical="top" wrapText="1" indent="1"/>
    </xf>
    <xf numFmtId="0" fontId="6" fillId="0" borderId="0" xfId="0" quotePrefix="1" applyFont="1" applyAlignment="1">
      <alignment horizontal="left" wrapText="1" indent="1"/>
    </xf>
    <xf numFmtId="0" fontId="6" fillId="0" borderId="9" xfId="0" applyFont="1" applyBorder="1" applyAlignment="1">
      <alignment horizontal="left" wrapText="1" indent="1"/>
    </xf>
    <xf numFmtId="0" fontId="7" fillId="0" borderId="14" xfId="1" applyFont="1" applyBorder="1" applyAlignment="1">
      <alignment horizontal="left" vertical="top" wrapText="1" indent="1"/>
    </xf>
    <xf numFmtId="0" fontId="6" fillId="0" borderId="2" xfId="0" applyFont="1" applyBorder="1" applyAlignment="1">
      <alignment horizontal="left" vertical="top" wrapText="1" indent="1"/>
    </xf>
    <xf numFmtId="0" fontId="23" fillId="4" borderId="17" xfId="0" applyFont="1" applyFill="1" applyBorder="1" applyAlignment="1">
      <alignment horizontal="center" vertical="center"/>
    </xf>
    <xf numFmtId="0" fontId="23" fillId="4" borderId="18" xfId="0" applyFont="1" applyFill="1" applyBorder="1" applyAlignment="1">
      <alignment horizontal="center" vertical="center"/>
    </xf>
    <xf numFmtId="0" fontId="23" fillId="4" borderId="19" xfId="0" applyFont="1" applyFill="1" applyBorder="1" applyAlignment="1">
      <alignment horizontal="center" vertical="center"/>
    </xf>
    <xf numFmtId="0" fontId="36" fillId="0" borderId="0" xfId="0" applyFont="1" applyAlignment="1">
      <alignment horizontal="center"/>
    </xf>
    <xf numFmtId="0" fontId="28" fillId="0" borderId="0" xfId="0" applyFont="1" applyAlignment="1">
      <alignment horizontal="left" vertical="top" wrapText="1" indent="1"/>
    </xf>
    <xf numFmtId="0" fontId="28" fillId="0" borderId="9" xfId="0" applyFont="1" applyBorder="1" applyAlignment="1">
      <alignment horizontal="left" vertical="top" wrapText="1" indent="1"/>
    </xf>
    <xf numFmtId="0" fontId="6" fillId="0" borderId="0" xfId="0" applyFont="1" applyAlignment="1">
      <alignment horizontal="left" vertical="top" wrapText="1" indent="1"/>
    </xf>
    <xf numFmtId="0" fontId="34" fillId="0" borderId="21" xfId="0" quotePrefix="1" applyFont="1" applyBorder="1" applyAlignment="1">
      <alignment horizontal="left" vertical="top" wrapText="1"/>
    </xf>
    <xf numFmtId="0" fontId="34" fillId="0" borderId="21" xfId="0" applyFont="1" applyBorder="1" applyAlignment="1">
      <alignment horizontal="left" vertical="top"/>
    </xf>
    <xf numFmtId="0" fontId="38" fillId="10" borderId="4" xfId="0" applyFont="1" applyFill="1" applyBorder="1" applyAlignment="1">
      <alignment vertical="top" wrapText="1"/>
    </xf>
    <xf numFmtId="0" fontId="22" fillId="7" borderId="4" xfId="0" applyFont="1" applyFill="1" applyBorder="1" applyAlignment="1" applyProtection="1">
      <alignment horizontal="left" vertical="center" wrapText="1" indent="1"/>
      <protection locked="0"/>
    </xf>
    <xf numFmtId="0" fontId="22" fillId="0" borderId="10" xfId="0" applyFont="1" applyBorder="1" applyAlignment="1">
      <alignment horizontal="left" vertical="center" wrapText="1"/>
    </xf>
    <xf numFmtId="0" fontId="22" fillId="0" borderId="11" xfId="0" applyFont="1" applyBorder="1" applyAlignment="1">
      <alignment horizontal="left" vertical="center" wrapText="1"/>
    </xf>
    <xf numFmtId="0" fontId="27" fillId="5" borderId="7" xfId="0" applyFont="1" applyFill="1" applyBorder="1" applyAlignment="1">
      <alignment horizontal="left"/>
    </xf>
    <xf numFmtId="0" fontId="27" fillId="5" borderId="12" xfId="0" applyFont="1" applyFill="1" applyBorder="1" applyAlignment="1">
      <alignment horizontal="left"/>
    </xf>
    <xf numFmtId="0" fontId="27" fillId="5" borderId="8" xfId="0" applyFont="1" applyFill="1" applyBorder="1" applyAlignment="1">
      <alignment horizontal="left"/>
    </xf>
    <xf numFmtId="0" fontId="31" fillId="5" borderId="23" xfId="0" applyFont="1" applyFill="1" applyBorder="1" applyAlignment="1">
      <alignment horizontal="left"/>
    </xf>
    <xf numFmtId="0" fontId="31" fillId="5" borderId="21" xfId="0" applyFont="1" applyFill="1" applyBorder="1" applyAlignment="1">
      <alignment horizontal="left"/>
    </xf>
    <xf numFmtId="0" fontId="31" fillId="5" borderId="22" xfId="0" applyFont="1" applyFill="1" applyBorder="1" applyAlignment="1">
      <alignment horizontal="left"/>
    </xf>
    <xf numFmtId="0" fontId="27" fillId="5" borderId="4" xfId="0" applyFont="1" applyFill="1" applyBorder="1" applyAlignment="1">
      <alignment horizontal="left"/>
    </xf>
    <xf numFmtId="0" fontId="32" fillId="6" borderId="10" xfId="0" applyFont="1" applyFill="1" applyBorder="1" applyAlignment="1">
      <alignment horizontal="left"/>
    </xf>
    <xf numFmtId="0" fontId="32" fillId="6" borderId="11" xfId="0" applyFont="1" applyFill="1" applyBorder="1" applyAlignment="1">
      <alignment horizontal="left"/>
    </xf>
    <xf numFmtId="0" fontId="32" fillId="6" borderId="7" xfId="0" applyFont="1" applyFill="1" applyBorder="1" applyAlignment="1">
      <alignment horizontal="left"/>
    </xf>
    <xf numFmtId="0" fontId="32" fillId="6" borderId="8" xfId="0" applyFont="1" applyFill="1" applyBorder="1" applyAlignment="1">
      <alignment horizontal="left"/>
    </xf>
    <xf numFmtId="0" fontId="32" fillId="6" borderId="23" xfId="0" applyFont="1" applyFill="1" applyBorder="1" applyAlignment="1">
      <alignment horizontal="left"/>
    </xf>
    <xf numFmtId="0" fontId="32" fillId="6" borderId="22" xfId="0" applyFont="1" applyFill="1" applyBorder="1" applyAlignment="1">
      <alignment horizontal="left"/>
    </xf>
    <xf numFmtId="0" fontId="32" fillId="12" borderId="10" xfId="0" applyFont="1" applyFill="1" applyBorder="1"/>
    <xf numFmtId="0" fontId="32" fillId="12" borderId="11" xfId="0" applyFont="1" applyFill="1" applyBorder="1"/>
    <xf numFmtId="0" fontId="27" fillId="5" borderId="4" xfId="0" applyFont="1" applyFill="1" applyBorder="1" applyAlignment="1">
      <alignment horizontal="left" vertical="top"/>
    </xf>
    <xf numFmtId="0" fontId="27" fillId="5" borderId="5" xfId="0" applyFont="1" applyFill="1" applyBorder="1" applyAlignment="1">
      <alignment horizontal="left"/>
    </xf>
    <xf numFmtId="0" fontId="31" fillId="5" borderId="6" xfId="0" applyFont="1" applyFill="1" applyBorder="1" applyAlignment="1">
      <alignment horizontal="left"/>
    </xf>
    <xf numFmtId="0" fontId="73" fillId="0" borderId="0" xfId="0" quotePrefix="1" applyFont="1" applyAlignment="1">
      <alignment horizontal="left" vertical="center" wrapText="1"/>
    </xf>
    <xf numFmtId="0" fontId="22" fillId="0" borderId="4" xfId="0" applyFont="1" applyBorder="1" applyAlignment="1">
      <alignment vertical="center" wrapText="1"/>
    </xf>
    <xf numFmtId="0" fontId="32" fillId="0" borderId="10" xfId="0" applyFont="1" applyBorder="1" applyAlignment="1">
      <alignment horizontal="left"/>
    </xf>
    <xf numFmtId="0" fontId="32" fillId="0" borderId="11" xfId="0" applyFont="1" applyBorder="1" applyAlignment="1">
      <alignment horizontal="left"/>
    </xf>
    <xf numFmtId="0" fontId="32" fillId="6" borderId="10" xfId="0" applyFont="1" applyFill="1" applyBorder="1" applyAlignment="1">
      <alignment horizontal="center"/>
    </xf>
    <xf numFmtId="0" fontId="32" fillId="6" borderId="11" xfId="0" applyFont="1" applyFill="1" applyBorder="1" applyAlignment="1">
      <alignment horizontal="center"/>
    </xf>
    <xf numFmtId="0" fontId="48" fillId="5" borderId="4" xfId="0" applyFont="1" applyFill="1" applyBorder="1" applyAlignment="1">
      <alignment vertical="center"/>
    </xf>
    <xf numFmtId="0" fontId="35" fillId="7" borderId="4" xfId="0" applyFont="1" applyFill="1" applyBorder="1" applyAlignment="1">
      <alignment horizontal="center" vertical="center"/>
    </xf>
    <xf numFmtId="0" fontId="22" fillId="11" borderId="14" xfId="0" quotePrefix="1" applyFont="1" applyFill="1" applyBorder="1" applyAlignment="1">
      <alignment horizontal="left" vertical="top" wrapText="1"/>
    </xf>
    <xf numFmtId="0" fontId="22" fillId="11" borderId="2" xfId="0" quotePrefix="1" applyFont="1" applyFill="1" applyBorder="1" applyAlignment="1">
      <alignment horizontal="left" vertical="top" wrapText="1"/>
    </xf>
    <xf numFmtId="0" fontId="20" fillId="0" borderId="13" xfId="0" applyFont="1" applyBorder="1" applyAlignment="1">
      <alignment horizontal="left" vertical="center"/>
    </xf>
    <xf numFmtId="0" fontId="20" fillId="0" borderId="11" xfId="0" applyFont="1" applyBorder="1" applyAlignment="1">
      <alignment horizontal="left" vertical="center"/>
    </xf>
    <xf numFmtId="0" fontId="21" fillId="6" borderId="10" xfId="0" applyFont="1" applyFill="1" applyBorder="1" applyAlignment="1">
      <alignment horizontal="right" vertical="center"/>
    </xf>
    <xf numFmtId="0" fontId="21" fillId="6" borderId="13" xfId="0" applyFont="1" applyFill="1" applyBorder="1" applyAlignment="1">
      <alignment horizontal="right" vertical="center"/>
    </xf>
    <xf numFmtId="0" fontId="20" fillId="0" borderId="10" xfId="0" applyFont="1" applyBorder="1" applyAlignment="1">
      <alignment horizontal="left" vertical="center"/>
    </xf>
    <xf numFmtId="0" fontId="19" fillId="0" borderId="0" xfId="0" applyFont="1" applyAlignment="1">
      <alignment horizontal="center" vertical="center"/>
    </xf>
    <xf numFmtId="0" fontId="18" fillId="0" borderId="0" xfId="0" applyFont="1" applyAlignment="1">
      <alignment horizontal="center" vertical="center" wrapText="1"/>
    </xf>
    <xf numFmtId="0" fontId="17" fillId="0" borderId="0" xfId="0" applyFont="1" applyAlignment="1">
      <alignment horizontal="center" vertical="center" wrapText="1"/>
    </xf>
    <xf numFmtId="0" fontId="29" fillId="7" borderId="4" xfId="0" applyFont="1" applyFill="1" applyBorder="1" applyAlignment="1" applyProtection="1">
      <alignment horizontal="left" vertical="top" wrapText="1"/>
      <protection locked="0"/>
    </xf>
    <xf numFmtId="164" fontId="28" fillId="7" borderId="4" xfId="0" applyNumberFormat="1" applyFont="1" applyFill="1" applyBorder="1" applyAlignment="1" applyProtection="1">
      <alignment horizontal="center" vertical="center"/>
      <protection locked="0"/>
    </xf>
    <xf numFmtId="0" fontId="27" fillId="5" borderId="4" xfId="0" applyFont="1" applyFill="1" applyBorder="1" applyAlignment="1">
      <alignment horizontal="left" vertical="center"/>
    </xf>
    <xf numFmtId="0" fontId="22" fillId="0" borderId="10" xfId="0" applyFont="1" applyBorder="1" applyAlignment="1">
      <alignment horizontal="left" wrapText="1"/>
    </xf>
    <xf numFmtId="0" fontId="22" fillId="0" borderId="11" xfId="0" applyFont="1" applyBorder="1" applyAlignment="1">
      <alignment horizontal="left" wrapText="1"/>
    </xf>
    <xf numFmtId="0" fontId="32" fillId="0" borderId="10" xfId="0" applyFont="1" applyBorder="1"/>
    <xf numFmtId="0" fontId="32" fillId="0" borderId="11" xfId="0" applyFont="1" applyBorder="1"/>
    <xf numFmtId="0" fontId="23" fillId="4" borderId="17"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23" fillId="4" borderId="19" xfId="0" applyFont="1" applyFill="1" applyBorder="1" applyAlignment="1">
      <alignment horizontal="center" vertical="center" wrapText="1"/>
    </xf>
    <xf numFmtId="0" fontId="17" fillId="0" borderId="0" xfId="0" applyFont="1" applyAlignment="1">
      <alignment vertical="center"/>
    </xf>
    <xf numFmtId="0" fontId="42" fillId="0" borderId="10" xfId="0" applyFont="1" applyBorder="1" applyAlignment="1">
      <alignment horizontal="left" vertical="center" wrapText="1" indent="1"/>
    </xf>
    <xf numFmtId="0" fontId="42" fillId="0" borderId="11" xfId="0" applyFont="1" applyBorder="1" applyAlignment="1">
      <alignment horizontal="left" vertical="center" wrapText="1" indent="1"/>
    </xf>
    <xf numFmtId="0" fontId="38" fillId="5" borderId="10" xfId="0" applyFont="1" applyFill="1" applyBorder="1" applyAlignment="1">
      <alignment horizontal="left" vertical="center" wrapText="1" indent="1"/>
    </xf>
    <xf numFmtId="0" fontId="38" fillId="5" borderId="11" xfId="0" applyFont="1" applyFill="1" applyBorder="1" applyAlignment="1">
      <alignment horizontal="left" vertical="center" wrapText="1" indent="1"/>
    </xf>
    <xf numFmtId="0" fontId="9" fillId="0" borderId="13" xfId="0" applyFont="1" applyBorder="1" applyAlignment="1">
      <alignment horizontal="left" vertical="center"/>
    </xf>
    <xf numFmtId="0" fontId="9" fillId="0" borderId="11" xfId="0" applyFont="1" applyBorder="1" applyAlignment="1">
      <alignment horizontal="left" vertical="center"/>
    </xf>
    <xf numFmtId="0" fontId="9" fillId="0" borderId="13" xfId="0" applyFont="1" applyBorder="1" applyAlignment="1">
      <alignment vertical="center"/>
    </xf>
    <xf numFmtId="0" fontId="9" fillId="0" borderId="11" xfId="0" applyFont="1" applyBorder="1" applyAlignment="1">
      <alignment vertical="center"/>
    </xf>
    <xf numFmtId="0" fontId="38" fillId="5" borderId="24" xfId="0" applyFont="1" applyFill="1" applyBorder="1" applyAlignment="1">
      <alignment horizontal="center" vertical="center" wrapText="1"/>
    </xf>
    <xf numFmtId="0" fontId="38" fillId="5" borderId="0" xfId="0" applyFont="1" applyFill="1" applyAlignment="1">
      <alignment horizontal="center" vertical="center" wrapText="1"/>
    </xf>
    <xf numFmtId="0" fontId="29" fillId="7" borderId="10" xfId="0" applyFont="1" applyFill="1" applyBorder="1" applyAlignment="1" applyProtection="1">
      <alignment horizontal="left" vertical="center" wrapText="1"/>
      <protection locked="0"/>
    </xf>
    <xf numFmtId="0" fontId="29" fillId="7" borderId="11" xfId="0" applyFont="1" applyFill="1" applyBorder="1" applyAlignment="1" applyProtection="1">
      <alignment horizontal="left" vertical="center" wrapText="1"/>
      <protection locked="0"/>
    </xf>
    <xf numFmtId="165" fontId="28" fillId="8" borderId="7" xfId="0" applyNumberFormat="1" applyFont="1" applyFill="1" applyBorder="1" applyAlignment="1">
      <alignment vertical="center" wrapText="1"/>
    </xf>
    <xf numFmtId="165" fontId="28" fillId="8" borderId="12" xfId="0" applyNumberFormat="1" applyFont="1" applyFill="1" applyBorder="1" applyAlignment="1">
      <alignment vertical="center" wrapText="1"/>
    </xf>
    <xf numFmtId="0" fontId="53" fillId="0" borderId="0" xfId="0" applyFont="1" applyAlignment="1">
      <alignment horizontal="center" vertical="center" wrapText="1"/>
    </xf>
    <xf numFmtId="0" fontId="23" fillId="4" borderId="17" xfId="0" applyFont="1" applyFill="1" applyBorder="1" applyAlignment="1">
      <alignment horizontal="center"/>
    </xf>
    <xf numFmtId="0" fontId="23" fillId="4" borderId="18" xfId="0" applyFont="1" applyFill="1" applyBorder="1" applyAlignment="1">
      <alignment horizontal="center"/>
    </xf>
    <xf numFmtId="0" fontId="23" fillId="4" borderId="19" xfId="0" applyFont="1" applyFill="1" applyBorder="1" applyAlignment="1">
      <alignment horizontal="center"/>
    </xf>
    <xf numFmtId="0" fontId="16" fillId="0" borderId="0" xfId="0" applyFont="1" applyAlignment="1">
      <alignment horizontal="left" wrapText="1"/>
    </xf>
    <xf numFmtId="0" fontId="16" fillId="0" borderId="9" xfId="0" applyFont="1" applyBorder="1" applyAlignment="1">
      <alignment horizontal="left" wrapText="1"/>
    </xf>
    <xf numFmtId="0" fontId="38" fillId="8" borderId="10" xfId="0" applyFont="1" applyFill="1" applyBorder="1" applyAlignment="1">
      <alignment horizontal="center" vertical="center" wrapText="1"/>
    </xf>
    <xf numFmtId="0" fontId="38" fillId="8" borderId="11" xfId="0" applyFont="1" applyFill="1" applyBorder="1" applyAlignment="1">
      <alignment horizontal="center" vertical="center" wrapText="1"/>
    </xf>
    <xf numFmtId="49" fontId="29" fillId="7" borderId="10" xfId="0" applyNumberFormat="1" applyFont="1" applyFill="1" applyBorder="1" applyAlignment="1" applyProtection="1">
      <alignment horizontal="left" vertical="center" wrapText="1"/>
      <protection locked="0"/>
    </xf>
    <xf numFmtId="49" fontId="29" fillId="7" borderId="11" xfId="0" applyNumberFormat="1" applyFont="1" applyFill="1" applyBorder="1" applyAlignment="1" applyProtection="1">
      <alignment horizontal="left" vertical="center" wrapText="1"/>
      <protection locked="0"/>
    </xf>
    <xf numFmtId="0" fontId="57" fillId="0" borderId="10" xfId="0" applyFont="1" applyBorder="1" applyAlignment="1">
      <alignment horizontal="left" vertical="center" wrapText="1" indent="1"/>
    </xf>
    <xf numFmtId="0" fontId="57" fillId="0" borderId="11" xfId="0" applyFont="1" applyBorder="1" applyAlignment="1">
      <alignment horizontal="left" vertical="center" wrapText="1" indent="1"/>
    </xf>
    <xf numFmtId="0" fontId="38" fillId="8" borderId="10" xfId="0" applyFont="1" applyFill="1" applyBorder="1" applyAlignment="1">
      <alignment horizontal="left" vertical="center" wrapText="1" indent="1"/>
    </xf>
    <xf numFmtId="0" fontId="38" fillId="8" borderId="11" xfId="0" applyFont="1" applyFill="1" applyBorder="1" applyAlignment="1">
      <alignment horizontal="left" vertical="center" wrapText="1" indent="1"/>
    </xf>
    <xf numFmtId="164" fontId="28" fillId="8" borderId="10" xfId="0" applyNumberFormat="1" applyFont="1" applyFill="1" applyBorder="1" applyAlignment="1">
      <alignment vertical="center" wrapText="1"/>
    </xf>
    <xf numFmtId="164" fontId="28" fillId="8" borderId="11" xfId="0" applyNumberFormat="1" applyFont="1" applyFill="1" applyBorder="1" applyAlignment="1">
      <alignment vertical="center" wrapText="1"/>
    </xf>
    <xf numFmtId="0" fontId="28" fillId="0" borderId="10" xfId="0" applyFont="1" applyBorder="1" applyAlignment="1">
      <alignment horizontal="left" vertical="center" wrapText="1" indent="1"/>
    </xf>
    <xf numFmtId="0" fontId="28" fillId="0" borderId="11" xfId="0" applyFont="1" applyBorder="1" applyAlignment="1">
      <alignment horizontal="left" vertical="center" wrapText="1" indent="1"/>
    </xf>
    <xf numFmtId="164" fontId="28" fillId="8" borderId="7" xfId="0" applyNumberFormat="1" applyFont="1" applyFill="1" applyBorder="1" applyAlignment="1">
      <alignment vertical="center" wrapText="1"/>
    </xf>
    <xf numFmtId="164" fontId="28" fillId="8" borderId="12" xfId="0" applyNumberFormat="1" applyFont="1" applyFill="1" applyBorder="1" applyAlignment="1">
      <alignment vertical="center" wrapText="1"/>
    </xf>
    <xf numFmtId="0" fontId="27" fillId="5" borderId="7" xfId="0" applyFont="1" applyFill="1" applyBorder="1" applyAlignment="1">
      <alignment horizontal="left" vertical="center" wrapText="1"/>
    </xf>
    <xf numFmtId="0" fontId="27" fillId="5" borderId="12" xfId="0" applyFont="1" applyFill="1" applyBorder="1" applyAlignment="1">
      <alignment horizontal="left" vertical="center" wrapText="1"/>
    </xf>
    <xf numFmtId="0" fontId="27" fillId="5" borderId="8" xfId="0" applyFont="1" applyFill="1" applyBorder="1" applyAlignment="1">
      <alignment horizontal="left" vertical="center" wrapText="1"/>
    </xf>
    <xf numFmtId="0" fontId="29" fillId="7" borderId="23" xfId="0" applyFont="1" applyFill="1" applyBorder="1" applyAlignment="1" applyProtection="1">
      <alignment horizontal="left" vertical="top" wrapText="1"/>
      <protection locked="0"/>
    </xf>
    <xf numFmtId="0" fontId="29" fillId="7" borderId="21" xfId="0" applyFont="1" applyFill="1" applyBorder="1" applyAlignment="1" applyProtection="1">
      <alignment horizontal="left" vertical="top" wrapText="1"/>
      <protection locked="0"/>
    </xf>
    <xf numFmtId="0" fontId="29" fillId="7" borderId="22" xfId="0" applyFont="1" applyFill="1" applyBorder="1" applyAlignment="1" applyProtection="1">
      <alignment horizontal="left" vertical="top" wrapText="1"/>
      <protection locked="0"/>
    </xf>
    <xf numFmtId="0" fontId="38" fillId="8" borderId="24" xfId="0" applyFont="1" applyFill="1" applyBorder="1" applyAlignment="1">
      <alignment horizontal="center" vertical="center" wrapText="1"/>
    </xf>
    <xf numFmtId="0" fontId="38" fillId="8" borderId="0" xfId="0" applyFont="1" applyFill="1" applyAlignment="1">
      <alignment horizontal="center" vertical="center" wrapText="1"/>
    </xf>
    <xf numFmtId="0" fontId="19" fillId="0" borderId="0" xfId="0" applyFont="1" applyAlignment="1">
      <alignment horizontal="center" vertical="center" wrapText="1"/>
    </xf>
    <xf numFmtId="0" fontId="12" fillId="0" borderId="10" xfId="0" applyFont="1" applyBorder="1" applyAlignment="1">
      <alignment horizontal="left" vertical="center" wrapText="1" indent="1"/>
    </xf>
    <xf numFmtId="0" fontId="12" fillId="0" borderId="11" xfId="0" applyFont="1" applyBorder="1" applyAlignment="1">
      <alignment horizontal="left" vertical="center" wrapText="1" indent="1"/>
    </xf>
    <xf numFmtId="0" fontId="27" fillId="5" borderId="10" xfId="0" applyFont="1" applyFill="1" applyBorder="1" applyAlignment="1">
      <alignment horizontal="right" vertical="center" wrapText="1" indent="1"/>
    </xf>
    <xf numFmtId="0" fontId="27" fillId="5" borderId="13" xfId="0" applyFont="1" applyFill="1" applyBorder="1" applyAlignment="1">
      <alignment horizontal="right" vertical="center" wrapText="1" indent="1"/>
    </xf>
    <xf numFmtId="0" fontId="27" fillId="5" borderId="11" xfId="0" applyFont="1" applyFill="1" applyBorder="1" applyAlignment="1">
      <alignment horizontal="right" vertical="center" wrapText="1" indent="1"/>
    </xf>
    <xf numFmtId="0" fontId="19" fillId="0" borderId="12" xfId="0" applyFont="1" applyBorder="1" applyAlignment="1">
      <alignment horizontal="center" vertical="center"/>
    </xf>
    <xf numFmtId="0" fontId="27" fillId="5" borderId="7" xfId="0" applyFont="1" applyFill="1" applyBorder="1" applyAlignment="1">
      <alignment horizontal="left" vertical="center" wrapText="1" indent="1"/>
    </xf>
    <xf numFmtId="0" fontId="27" fillId="5" borderId="12" xfId="0" applyFont="1" applyFill="1" applyBorder="1" applyAlignment="1">
      <alignment horizontal="left" vertical="center" wrapText="1" indent="1"/>
    </xf>
    <xf numFmtId="0" fontId="27" fillId="5" borderId="8" xfId="0" applyFont="1" applyFill="1" applyBorder="1" applyAlignment="1">
      <alignment horizontal="left" vertical="center" wrapText="1" indent="1"/>
    </xf>
    <xf numFmtId="0" fontId="23" fillId="8" borderId="10" xfId="0" applyFont="1" applyFill="1" applyBorder="1" applyAlignment="1">
      <alignment horizontal="center" vertical="center" wrapText="1"/>
    </xf>
    <xf numFmtId="0" fontId="23" fillId="8" borderId="13" xfId="0" applyFont="1" applyFill="1" applyBorder="1" applyAlignment="1">
      <alignment horizontal="center" vertical="center" wrapText="1"/>
    </xf>
    <xf numFmtId="0" fontId="23" fillId="8" borderId="11" xfId="0" applyFont="1" applyFill="1" applyBorder="1" applyAlignment="1">
      <alignment horizontal="center" vertical="center" wrapText="1"/>
    </xf>
    <xf numFmtId="49" fontId="43" fillId="7" borderId="10" xfId="0" applyNumberFormat="1" applyFont="1" applyFill="1" applyBorder="1" applyAlignment="1" applyProtection="1">
      <alignment horizontal="center" vertical="center" wrapText="1"/>
      <protection locked="0"/>
    </xf>
    <xf numFmtId="49" fontId="43" fillId="7" borderId="11" xfId="0" applyNumberFormat="1" applyFont="1" applyFill="1" applyBorder="1" applyAlignment="1" applyProtection="1">
      <alignment horizontal="center" vertical="center" wrapText="1"/>
      <protection locked="0"/>
    </xf>
    <xf numFmtId="0" fontId="4" fillId="0" borderId="10" xfId="0" applyFont="1" applyBorder="1" applyAlignment="1">
      <alignment horizontal="left" vertical="center" wrapText="1" indent="1"/>
    </xf>
    <xf numFmtId="0" fontId="4" fillId="0" borderId="11" xfId="0" applyFont="1" applyBorder="1" applyAlignment="1">
      <alignment horizontal="left" vertical="center" wrapText="1" indent="1"/>
    </xf>
    <xf numFmtId="0" fontId="71" fillId="0" borderId="12" xfId="0" applyFont="1" applyBorder="1" applyAlignment="1">
      <alignment horizontal="left" wrapText="1"/>
    </xf>
    <xf numFmtId="0" fontId="48" fillId="8" borderId="10" xfId="0" applyFont="1" applyFill="1" applyBorder="1" applyAlignment="1">
      <alignment horizontal="right" vertical="center" wrapText="1" indent="1"/>
    </xf>
    <xf numFmtId="0" fontId="48" fillId="8" borderId="11" xfId="0" applyFont="1" applyFill="1" applyBorder="1" applyAlignment="1">
      <alignment horizontal="right" vertical="center" wrapText="1" indent="1"/>
    </xf>
    <xf numFmtId="164" fontId="41" fillId="12" borderId="10" xfId="0" applyNumberFormat="1" applyFont="1" applyFill="1" applyBorder="1" applyAlignment="1">
      <alignment horizontal="center" vertical="center" wrapText="1"/>
    </xf>
    <xf numFmtId="164" fontId="41" fillId="12" borderId="13" xfId="0" applyNumberFormat="1" applyFont="1" applyFill="1" applyBorder="1" applyAlignment="1">
      <alignment horizontal="center" vertical="center" wrapText="1"/>
    </xf>
    <xf numFmtId="164" fontId="41" fillId="12" borderId="11" xfId="0" applyNumberFormat="1" applyFont="1" applyFill="1" applyBorder="1" applyAlignment="1">
      <alignment horizontal="center" vertical="center" wrapText="1"/>
    </xf>
    <xf numFmtId="49" fontId="32" fillId="7" borderId="10" xfId="0" applyNumberFormat="1" applyFont="1" applyFill="1" applyBorder="1" applyAlignment="1" applyProtection="1">
      <alignment horizontal="center" vertical="center" wrapText="1"/>
      <protection locked="0"/>
    </xf>
    <xf numFmtId="49" fontId="32" fillId="7" borderId="11" xfId="0" applyNumberFormat="1" applyFont="1" applyFill="1" applyBorder="1" applyAlignment="1" applyProtection="1">
      <alignment horizontal="center" vertical="center" wrapText="1"/>
      <protection locked="0"/>
    </xf>
    <xf numFmtId="0" fontId="71" fillId="0" borderId="12" xfId="0" applyFont="1" applyBorder="1" applyAlignment="1">
      <alignment horizontal="left" vertical="center" wrapText="1"/>
    </xf>
    <xf numFmtId="0" fontId="27" fillId="5" borderId="21" xfId="0" applyFont="1" applyFill="1" applyBorder="1" applyAlignment="1">
      <alignment horizontal="left" vertical="center" wrapText="1"/>
    </xf>
    <xf numFmtId="0" fontId="29" fillId="7" borderId="10" xfId="0" applyFont="1" applyFill="1" applyBorder="1" applyAlignment="1" applyProtection="1">
      <alignment horizontal="left" vertical="top" wrapText="1"/>
      <protection locked="0"/>
    </xf>
    <xf numFmtId="0" fontId="29" fillId="7" borderId="13" xfId="0" applyFont="1" applyFill="1" applyBorder="1" applyAlignment="1" applyProtection="1">
      <alignment horizontal="left" vertical="top" wrapText="1"/>
      <protection locked="0"/>
    </xf>
    <xf numFmtId="0" fontId="29" fillId="7" borderId="11" xfId="0" applyFont="1" applyFill="1" applyBorder="1" applyAlignment="1" applyProtection="1">
      <alignment horizontal="left" vertical="top" wrapText="1"/>
      <protection locked="0"/>
    </xf>
    <xf numFmtId="0" fontId="23" fillId="4" borderId="3" xfId="0" applyFont="1" applyFill="1" applyBorder="1" applyAlignment="1">
      <alignment horizontal="center" vertical="top" wrapText="1"/>
    </xf>
    <xf numFmtId="0" fontId="23" fillId="4" borderId="15" xfId="0" applyFont="1" applyFill="1" applyBorder="1" applyAlignment="1">
      <alignment horizontal="center" vertical="top" wrapText="1"/>
    </xf>
    <xf numFmtId="0" fontId="23" fillId="4" borderId="1" xfId="0" applyFont="1" applyFill="1" applyBorder="1" applyAlignment="1">
      <alignment horizontal="center" vertical="top" wrapText="1"/>
    </xf>
    <xf numFmtId="0" fontId="64" fillId="0" borderId="0" xfId="0" applyFont="1" applyAlignment="1">
      <alignment horizontal="center" vertical="center"/>
    </xf>
    <xf numFmtId="0" fontId="72" fillId="0" borderId="0" xfId="0" applyFont="1" applyAlignment="1">
      <alignment horizontal="left" vertical="center"/>
    </xf>
    <xf numFmtId="0" fontId="0" fillId="0" borderId="25" xfId="0" applyBorder="1" applyAlignment="1">
      <alignment wrapText="1"/>
    </xf>
    <xf numFmtId="0" fontId="75" fillId="2" borderId="26" xfId="0" applyFont="1" applyFill="1" applyBorder="1" applyAlignment="1">
      <alignment horizontal="center" vertical="center" wrapText="1"/>
    </xf>
    <xf numFmtId="164" fontId="35" fillId="2" borderId="4" xfId="0" applyNumberFormat="1" applyFont="1" applyFill="1" applyBorder="1" applyAlignment="1">
      <alignment horizontal="center" vertical="center" wrapText="1"/>
    </xf>
    <xf numFmtId="0" fontId="8" fillId="16" borderId="10" xfId="0" applyFont="1" applyFill="1" applyBorder="1" applyAlignment="1" applyProtection="1">
      <alignment horizontal="center" vertical="center" wrapText="1"/>
      <protection locked="0"/>
    </xf>
    <xf numFmtId="0" fontId="8" fillId="16" borderId="11" xfId="0" applyFont="1" applyFill="1" applyBorder="1" applyAlignment="1" applyProtection="1">
      <alignment horizontal="center" vertical="center" wrapText="1"/>
      <protection locked="0"/>
    </xf>
  </cellXfs>
  <cellStyles count="2">
    <cellStyle name="Hyperlink" xfId="1" builtinId="8"/>
    <cellStyle name="Normal" xfId="0" builtinId="0"/>
  </cellStyles>
  <dxfs count="4">
    <dxf>
      <font>
        <b/>
        <i val="0"/>
        <color rgb="FFC00000"/>
      </font>
      <fill>
        <patternFill>
          <bgColor rgb="FFFF9999"/>
        </patternFill>
      </fill>
    </dxf>
    <dxf>
      <font>
        <color theme="1" tint="0.34998626667073579"/>
      </font>
      <fill>
        <patternFill>
          <bgColor theme="1" tint="0.34998626667073579"/>
        </patternFill>
      </fill>
    </dxf>
    <dxf>
      <font>
        <color theme="0" tint="-4.9989318521683403E-2"/>
      </font>
      <fill>
        <patternFill>
          <bgColor theme="0" tint="-4.9989318521683403E-2"/>
        </patternFill>
      </fill>
    </dxf>
    <dxf>
      <fill>
        <patternFill>
          <bgColor theme="1" tint="0.499984740745262"/>
        </patternFill>
      </fill>
    </dxf>
  </dxfs>
  <tableStyles count="0" defaultTableStyle="TableStyleMedium2" defaultPivotStyle="PivotStyleLight16"/>
  <colors>
    <mruColors>
      <color rgb="FFFF7C80"/>
      <color rgb="FFFF9999"/>
      <color rgb="FFFFF3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Z:\Shared\ALL\BoS2024\New%20Projects\West\Budget%20Forms\Western%20PA%20CoC%202024%20CoC%20New%20Project%20Budget%20Form_unlocked_DRAFT.xlsx" TargetMode="External"/><Relationship Id="rId1" Type="http://schemas.openxmlformats.org/officeDocument/2006/relationships/externalLinkPath" Target="/Shared/ALL/BoS2024/New%20Projects/West/Budget%20Forms/Western%20PA%20CoC%202024%20CoC%20New%20Project%20Budget%20Form_unlocked_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General Information"/>
      <sheetName val="Leasing"/>
      <sheetName val="Rental Assistance"/>
      <sheetName val="Operating"/>
      <sheetName val="Supportive Services"/>
      <sheetName val="HMIS"/>
      <sheetName val="VAWA Costs"/>
      <sheetName val="Rural Costs"/>
      <sheetName val="Admin &amp; Match"/>
      <sheetName val="Proposed Budget"/>
      <sheetName val="For Reference 2023 FM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hudexchange.info/resource/2033/hearth-coc-program-interim-rule/" TargetMode="External"/><Relationship Id="rId1" Type="http://schemas.openxmlformats.org/officeDocument/2006/relationships/hyperlink" Target="https://www.hudexchange.info/homelessness-assistance/coc-esg-virtual-binders/coc-eligible-activities/coc-eligible-activities-overview/"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D1F8A-887B-4A78-9C5B-5CD9286A1EA0}">
  <sheetPr codeName="Sheet9">
    <tabColor theme="0"/>
  </sheetPr>
  <dimension ref="B1:AZ514"/>
  <sheetViews>
    <sheetView tabSelected="1" workbookViewId="0">
      <selection activeCell="C4" sqref="C4:D4"/>
    </sheetView>
    <sheetView workbookViewId="1"/>
  </sheetViews>
  <sheetFormatPr defaultRowHeight="15" x14ac:dyDescent="0.25"/>
  <cols>
    <col min="1" max="2" width="1.7109375" style="2" customWidth="1"/>
    <col min="3" max="3" width="88.140625" style="2" customWidth="1"/>
    <col min="4" max="4" width="1.85546875" style="2" customWidth="1"/>
    <col min="5" max="5" width="2" style="2" customWidth="1"/>
    <col min="6" max="6" width="35.140625" style="5" customWidth="1"/>
    <col min="7" max="52" width="9.140625" style="5"/>
    <col min="53" max="16384" width="9.140625" style="2"/>
  </cols>
  <sheetData>
    <row r="1" spans="2:4" ht="21" x14ac:dyDescent="0.35">
      <c r="C1" s="146" t="s">
        <v>74</v>
      </c>
      <c r="D1" s="146"/>
    </row>
    <row r="2" spans="2:4" ht="5.25" customHeight="1" thickBot="1" x14ac:dyDescent="0.4">
      <c r="C2" s="10"/>
      <c r="D2" s="10"/>
    </row>
    <row r="3" spans="2:4" ht="21" x14ac:dyDescent="0.25">
      <c r="B3" s="143" t="s">
        <v>59</v>
      </c>
      <c r="C3" s="144"/>
      <c r="D3" s="145"/>
    </row>
    <row r="4" spans="2:4" ht="192" customHeight="1" x14ac:dyDescent="0.25">
      <c r="B4" s="3"/>
      <c r="C4" s="147" t="s">
        <v>157</v>
      </c>
      <c r="D4" s="148"/>
    </row>
    <row r="5" spans="2:4" ht="25.5" customHeight="1" x14ac:dyDescent="0.25">
      <c r="B5" s="3"/>
      <c r="C5" s="1" t="s">
        <v>85</v>
      </c>
      <c r="D5" s="11"/>
    </row>
    <row r="6" spans="2:4" ht="76.5" customHeight="1" x14ac:dyDescent="0.25">
      <c r="B6" s="3"/>
      <c r="C6" s="147" t="s">
        <v>123</v>
      </c>
      <c r="D6" s="148"/>
    </row>
    <row r="7" spans="2:4" ht="135.75" customHeight="1" x14ac:dyDescent="0.25">
      <c r="B7" s="3"/>
      <c r="C7" s="149" t="s">
        <v>158</v>
      </c>
      <c r="D7" s="138"/>
    </row>
    <row r="8" spans="2:4" ht="15.75" customHeight="1" x14ac:dyDescent="0.25">
      <c r="B8" s="3"/>
      <c r="C8" s="137" t="s">
        <v>84</v>
      </c>
      <c r="D8" s="138"/>
    </row>
    <row r="9" spans="2:4" ht="18.75" customHeight="1" x14ac:dyDescent="0.25">
      <c r="B9" s="3"/>
      <c r="C9" s="139" t="s">
        <v>83</v>
      </c>
      <c r="D9" s="140"/>
    </row>
    <row r="10" spans="2:4" ht="36" customHeight="1" thickBot="1" x14ac:dyDescent="0.3">
      <c r="B10" s="6"/>
      <c r="C10" s="141" t="s">
        <v>82</v>
      </c>
      <c r="D10" s="142"/>
    </row>
    <row r="11" spans="2:4" ht="9.75" customHeight="1" x14ac:dyDescent="0.25"/>
    <row r="12" spans="2:4" s="5" customFormat="1" x14ac:dyDescent="0.25"/>
    <row r="13" spans="2:4" s="5" customFormat="1" x14ac:dyDescent="0.25"/>
    <row r="14" spans="2:4" s="5" customFormat="1" x14ac:dyDescent="0.25"/>
    <row r="15" spans="2:4" s="5" customFormat="1" x14ac:dyDescent="0.25"/>
    <row r="16" spans="2:4" s="5" customFormat="1" x14ac:dyDescent="0.25"/>
    <row r="17" s="5" customFormat="1" x14ac:dyDescent="0.25"/>
    <row r="18" s="5" customFormat="1" x14ac:dyDescent="0.25"/>
    <row r="19" s="5" customFormat="1" x14ac:dyDescent="0.25"/>
    <row r="20" s="5" customFormat="1" x14ac:dyDescent="0.25"/>
    <row r="21" s="5" customFormat="1" x14ac:dyDescent="0.25"/>
    <row r="22" s="5" customFormat="1" x14ac:dyDescent="0.25"/>
    <row r="23" s="5" customFormat="1" x14ac:dyDescent="0.25"/>
    <row r="24" s="5" customFormat="1" x14ac:dyDescent="0.25"/>
    <row r="25" s="5" customFormat="1" x14ac:dyDescent="0.25"/>
    <row r="26" s="5" customFormat="1" x14ac:dyDescent="0.25"/>
    <row r="27" s="5" customFormat="1" x14ac:dyDescent="0.25"/>
    <row r="28" s="5" customFormat="1" x14ac:dyDescent="0.25"/>
    <row r="29" s="5" customFormat="1" x14ac:dyDescent="0.25"/>
    <row r="30" s="5" customFormat="1" x14ac:dyDescent="0.25"/>
    <row r="31" s="5" customFormat="1" x14ac:dyDescent="0.25"/>
    <row r="32"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sheetData>
  <sheetProtection algorithmName="SHA-512" hashValue="lBvXTkxkEhjYg2ffH4cGEoAAF//+5H+KJJRRrDvYtTdB15ETYfo8wqxnmBvtkCXEeYL/gs6tRPi9EPemIyoGvQ==" saltValue="bE+oU4Yfbi7C0+hHPWzPiQ==" spinCount="100000" sheet="1" formatRows="0" selectLockedCells="1"/>
  <mergeCells count="8">
    <mergeCell ref="C8:D8"/>
    <mergeCell ref="C9:D9"/>
    <mergeCell ref="C10:D10"/>
    <mergeCell ref="B3:D3"/>
    <mergeCell ref="C1:D1"/>
    <mergeCell ref="C4:D4"/>
    <mergeCell ref="C7:D7"/>
    <mergeCell ref="C6:D6"/>
  </mergeCells>
  <hyperlinks>
    <hyperlink ref="C10" r:id="rId1" xr:uid="{63574B1E-FDAA-417B-8D15-B0FBCA903B3A}"/>
    <hyperlink ref="C8" r:id="rId2" xr:uid="{D476BB97-E68F-4518-BBE7-ABDC15195E21}"/>
  </hyperlinks>
  <pageMargins left="0.45" right="0.45" top="0.75" bottom="0.75" header="0.3" footer="0.3"/>
  <pageSetup orientation="portrait" r:id="rId3"/>
  <headerFooter>
    <oddHeader>&amp;R&amp;"-,Bold Italic"&amp;A</oddHeader>
    <oddFooter>&amp;L&amp;9&amp;F&amp;R&amp;"-,Bold Italic"Page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2EEAF-D78D-4B3D-B065-D46B54D50400}">
  <sheetPr codeName="Sheet6">
    <pageSetUpPr fitToPage="1"/>
  </sheetPr>
  <dimension ref="B1:CA261"/>
  <sheetViews>
    <sheetView workbookViewId="0">
      <selection activeCell="C13" sqref="C13:F13"/>
    </sheetView>
    <sheetView workbookViewId="1"/>
  </sheetViews>
  <sheetFormatPr defaultRowHeight="15" x14ac:dyDescent="0.25"/>
  <cols>
    <col min="1" max="2" width="2.140625" style="2" customWidth="1"/>
    <col min="3" max="3" width="12.85546875" style="2" customWidth="1"/>
    <col min="4" max="4" width="34.85546875" style="2" customWidth="1"/>
    <col min="5" max="5" width="20.42578125" style="2" customWidth="1"/>
    <col min="6" max="6" width="26.85546875" style="2" customWidth="1"/>
    <col min="7" max="7" width="2.28515625" style="2" customWidth="1"/>
    <col min="8" max="8" width="1.5703125" style="2" customWidth="1"/>
    <col min="9" max="44" width="9.140625" style="5"/>
    <col min="45" max="16384" width="9.140625" style="2"/>
  </cols>
  <sheetData>
    <row r="1" spans="2:79" ht="3.75" customHeight="1" thickBot="1" x14ac:dyDescent="0.3">
      <c r="AO1" s="2"/>
      <c r="AP1" s="2"/>
      <c r="AQ1" s="2"/>
      <c r="AR1" s="2"/>
    </row>
    <row r="2" spans="2:79" ht="18.75" customHeight="1" x14ac:dyDescent="0.3">
      <c r="B2" s="39"/>
      <c r="C2" s="40" t="s">
        <v>103</v>
      </c>
      <c r="D2" s="41"/>
      <c r="E2" s="41"/>
      <c r="F2" s="41"/>
      <c r="G2" s="42"/>
      <c r="AO2" s="2"/>
      <c r="AP2" s="2"/>
      <c r="AQ2" s="2"/>
      <c r="AR2" s="2"/>
    </row>
    <row r="3" spans="2:79" ht="91.5" customHeight="1" thickBot="1" x14ac:dyDescent="0.3">
      <c r="B3" s="43"/>
      <c r="C3" s="182" t="s">
        <v>168</v>
      </c>
      <c r="D3" s="182"/>
      <c r="E3" s="182"/>
      <c r="F3" s="182"/>
      <c r="G3" s="44"/>
      <c r="AO3" s="2"/>
      <c r="AP3" s="2"/>
      <c r="AQ3" s="2"/>
      <c r="AR3" s="2"/>
    </row>
    <row r="4" spans="2:79" ht="9" customHeight="1" x14ac:dyDescent="0.25">
      <c r="C4" s="45"/>
      <c r="D4" s="45"/>
      <c r="E4" s="45"/>
      <c r="F4" s="45"/>
      <c r="G4" s="45"/>
      <c r="AO4" s="2"/>
      <c r="AP4" s="2"/>
      <c r="AQ4" s="2"/>
      <c r="AR4" s="2"/>
    </row>
    <row r="5" spans="2:79" s="46" customFormat="1" ht="13.5" customHeight="1" x14ac:dyDescent="0.2">
      <c r="B5" s="96"/>
      <c r="C5" s="88" t="s">
        <v>36</v>
      </c>
      <c r="D5" s="89" t="str">
        <f>IF('General Information'!D6="","",'General Information'!D6)</f>
        <v/>
      </c>
      <c r="E5" s="88" t="s">
        <v>88</v>
      </c>
      <c r="F5" s="209" t="str">
        <f>IF('General Information'!D12="","",'General Information'!D12)</f>
        <v/>
      </c>
      <c r="G5" s="210"/>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row>
    <row r="6" spans="2:79" ht="25.5" customHeight="1" x14ac:dyDescent="0.25">
      <c r="B6" s="251" t="s">
        <v>63</v>
      </c>
      <c r="C6" s="251"/>
      <c r="D6" s="251"/>
      <c r="E6" s="251"/>
      <c r="F6" s="251"/>
      <c r="G6" s="251"/>
    </row>
    <row r="7" spans="2:79" ht="7.5" customHeight="1" thickBot="1" x14ac:dyDescent="0.3">
      <c r="C7" s="50"/>
      <c r="D7" s="50"/>
      <c r="E7" s="50"/>
      <c r="F7" s="50"/>
    </row>
    <row r="8" spans="2:79" ht="21" customHeight="1" x14ac:dyDescent="0.35">
      <c r="B8" s="218" t="s">
        <v>135</v>
      </c>
      <c r="C8" s="219"/>
      <c r="D8" s="219"/>
      <c r="E8" s="219"/>
      <c r="F8" s="219"/>
      <c r="G8" s="220"/>
    </row>
    <row r="9" spans="2:79" ht="6.75" customHeight="1" x14ac:dyDescent="0.25">
      <c r="B9" s="3"/>
      <c r="G9" s="4"/>
    </row>
    <row r="10" spans="2:79" ht="15.75" x14ac:dyDescent="0.25">
      <c r="B10" s="3"/>
      <c r="C10" s="248" t="s">
        <v>136</v>
      </c>
      <c r="D10" s="249"/>
      <c r="E10" s="250"/>
      <c r="F10" s="13">
        <v>0</v>
      </c>
      <c r="G10" s="4"/>
    </row>
    <row r="11" spans="2:79" ht="13.5" customHeight="1" x14ac:dyDescent="0.25">
      <c r="B11" s="3"/>
      <c r="C11" s="60"/>
      <c r="D11" s="60"/>
      <c r="E11" s="60"/>
      <c r="G11" s="4"/>
    </row>
    <row r="12" spans="2:79" ht="13.5" customHeight="1" x14ac:dyDescent="0.25">
      <c r="B12" s="3"/>
      <c r="C12" s="271" t="s">
        <v>153</v>
      </c>
      <c r="D12" s="271"/>
      <c r="E12" s="271"/>
      <c r="F12" s="271"/>
      <c r="G12" s="4"/>
    </row>
    <row r="13" spans="2:79" ht="96" customHeight="1" x14ac:dyDescent="0.25">
      <c r="B13" s="3"/>
      <c r="C13" s="272"/>
      <c r="D13" s="273"/>
      <c r="E13" s="273"/>
      <c r="F13" s="274"/>
      <c r="G13" s="4"/>
    </row>
    <row r="14" spans="2:79" ht="12" customHeight="1" thickBot="1" x14ac:dyDescent="0.3">
      <c r="B14" s="6"/>
      <c r="C14" s="109"/>
      <c r="D14" s="109"/>
      <c r="E14" s="109"/>
      <c r="F14" s="109"/>
      <c r="G14" s="7"/>
    </row>
    <row r="15" spans="2:79" ht="15.75" thickBot="1" x14ac:dyDescent="0.3"/>
    <row r="16" spans="2:79" ht="24" x14ac:dyDescent="0.4">
      <c r="B16" s="218" t="s">
        <v>137</v>
      </c>
      <c r="C16" s="219"/>
      <c r="D16" s="219"/>
      <c r="E16" s="219"/>
      <c r="F16" s="219"/>
      <c r="G16" s="220"/>
    </row>
    <row r="17" spans="2:7" ht="9" customHeight="1" x14ac:dyDescent="0.25">
      <c r="B17" s="3"/>
      <c r="G17" s="4"/>
    </row>
    <row r="18" spans="2:7" ht="54.75" customHeight="1" x14ac:dyDescent="0.25">
      <c r="B18" s="3"/>
      <c r="C18" s="271" t="s">
        <v>170</v>
      </c>
      <c r="D18" s="271"/>
      <c r="E18" s="271"/>
      <c r="F18" s="271"/>
      <c r="G18" s="4"/>
    </row>
    <row r="19" spans="2:7" ht="146.25" customHeight="1" x14ac:dyDescent="0.25">
      <c r="B19" s="3"/>
      <c r="C19" s="272"/>
      <c r="D19" s="273"/>
      <c r="E19" s="273"/>
      <c r="F19" s="274"/>
      <c r="G19" s="4"/>
    </row>
    <row r="20" spans="2:7" ht="9.75" customHeight="1" thickBot="1" x14ac:dyDescent="0.3">
      <c r="B20" s="6"/>
      <c r="C20" s="110"/>
      <c r="D20" s="110"/>
      <c r="E20" s="110"/>
      <c r="F20" s="37"/>
      <c r="G20" s="7"/>
    </row>
    <row r="21" spans="2:7" ht="9.75" customHeight="1" x14ac:dyDescent="0.25">
      <c r="C21" s="102"/>
      <c r="D21" s="102"/>
      <c r="E21" s="102"/>
    </row>
    <row r="22" spans="2:7" s="5" customFormat="1" x14ac:dyDescent="0.25"/>
    <row r="23" spans="2:7" s="5" customFormat="1" x14ac:dyDescent="0.25"/>
    <row r="24" spans="2:7" s="5" customFormat="1" x14ac:dyDescent="0.25"/>
    <row r="25" spans="2:7" s="5" customFormat="1" x14ac:dyDescent="0.25"/>
    <row r="26" spans="2:7" s="5" customFormat="1" x14ac:dyDescent="0.25"/>
    <row r="27" spans="2:7" s="5" customFormat="1" x14ac:dyDescent="0.25"/>
    <row r="28" spans="2:7" s="5" customFormat="1" x14ac:dyDescent="0.25"/>
    <row r="29" spans="2:7" s="5" customFormat="1" x14ac:dyDescent="0.25"/>
    <row r="30" spans="2:7" s="5" customFormat="1" x14ac:dyDescent="0.25"/>
    <row r="31" spans="2:7" s="5" customFormat="1" x14ac:dyDescent="0.25"/>
    <row r="32" spans="2:7"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sheetData>
  <sheetProtection algorithmName="SHA-512" hashValue="siRl/sogssxCqHMj9UBnG3m6xRK+1qFSbLHbLMe6i13tpHipO+pPHFXfuWNxmC1wcdQQg8qPrA9cbrpLRTPdUw==" saltValue="lQl5ymPk6BgRZfJKexlbeg==" spinCount="100000" sheet="1" formatRows="0" selectLockedCells="1"/>
  <mergeCells count="10">
    <mergeCell ref="C18:F18"/>
    <mergeCell ref="C19:F19"/>
    <mergeCell ref="F5:G5"/>
    <mergeCell ref="C3:F3"/>
    <mergeCell ref="B8:G8"/>
    <mergeCell ref="B16:G16"/>
    <mergeCell ref="B6:G6"/>
    <mergeCell ref="C12:F12"/>
    <mergeCell ref="C13:F13"/>
    <mergeCell ref="C10:E10"/>
  </mergeCells>
  <pageMargins left="0.45" right="0.45" top="0.75" bottom="0.75" header="0.3" footer="0.3"/>
  <pageSetup scale="93" fitToHeight="0" orientation="portrait" r:id="rId1"/>
  <headerFooter>
    <oddHeader>&amp;R&amp;"-,Bold Italic"&amp;A</oddHeader>
    <oddFooter>&amp;L&amp;9&amp;F&amp;R&amp;"-,Bold Italic"Page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2B7B4-5E59-464C-A6FA-551627592E3A}">
  <sheetPr codeName="Sheet7">
    <tabColor theme="7" tint="0.39997558519241921"/>
    <pageSetUpPr fitToPage="1"/>
  </sheetPr>
  <dimension ref="B1:AZ410"/>
  <sheetViews>
    <sheetView workbookViewId="0">
      <selection activeCell="D35" sqref="D35"/>
    </sheetView>
    <sheetView workbookViewId="1"/>
  </sheetViews>
  <sheetFormatPr defaultRowHeight="15" x14ac:dyDescent="0.25"/>
  <cols>
    <col min="1" max="2" width="1.7109375" style="2" customWidth="1"/>
    <col min="3" max="3" width="43.28515625" style="2" customWidth="1"/>
    <col min="4" max="4" width="46.7109375" style="2" customWidth="1"/>
    <col min="5" max="6" width="1.5703125" style="2" customWidth="1"/>
    <col min="7" max="52" width="9.140625" style="5"/>
    <col min="53" max="16384" width="9.140625" style="2"/>
  </cols>
  <sheetData>
    <row r="1" spans="2:52" ht="6.75" customHeight="1" thickBot="1" x14ac:dyDescent="0.3"/>
    <row r="2" spans="2:52" ht="18.75" x14ac:dyDescent="0.3">
      <c r="B2" s="39"/>
      <c r="C2" s="40" t="s">
        <v>93</v>
      </c>
      <c r="D2" s="41"/>
      <c r="E2" s="42"/>
    </row>
    <row r="3" spans="2:52" ht="129" customHeight="1" thickBot="1" x14ac:dyDescent="0.3">
      <c r="B3" s="43"/>
      <c r="C3" s="182" t="s">
        <v>171</v>
      </c>
      <c r="D3" s="182"/>
      <c r="E3" s="87"/>
    </row>
    <row r="4" spans="2:52" ht="26.25" x14ac:dyDescent="0.25">
      <c r="C4" s="278" t="s">
        <v>138</v>
      </c>
      <c r="D4" s="278"/>
      <c r="F4" s="111"/>
    </row>
    <row r="5" spans="2:52" ht="5.25" customHeight="1" thickBot="1" x14ac:dyDescent="0.3">
      <c r="C5" s="111"/>
      <c r="D5" s="111"/>
      <c r="F5" s="111"/>
    </row>
    <row r="6" spans="2:52" s="114" customFormat="1" ht="22.5" customHeight="1" thickBot="1" x14ac:dyDescent="0.4">
      <c r="B6" s="275" t="s">
        <v>56</v>
      </c>
      <c r="C6" s="276"/>
      <c r="D6" s="276"/>
      <c r="E6" s="277"/>
      <c r="F6" s="112"/>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row>
    <row r="7" spans="2:52" ht="6.75" customHeight="1" x14ac:dyDescent="0.3">
      <c r="B7" s="3"/>
      <c r="C7" s="115"/>
      <c r="D7" s="115"/>
      <c r="E7" s="116"/>
      <c r="F7" s="117"/>
    </row>
    <row r="8" spans="2:52" s="124" customFormat="1" ht="20.25" customHeight="1" x14ac:dyDescent="0.3">
      <c r="B8" s="118"/>
      <c r="C8" s="119" t="s">
        <v>36</v>
      </c>
      <c r="D8" s="120" t="str">
        <f>IF('General Information'!D6="","",'General Information'!D6)</f>
        <v/>
      </c>
      <c r="E8" s="121"/>
      <c r="F8" s="122"/>
      <c r="G8" s="123"/>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row>
    <row r="9" spans="2:52" s="124" customFormat="1" ht="20.25" customHeight="1" x14ac:dyDescent="0.3">
      <c r="B9" s="118"/>
      <c r="C9" s="119" t="s">
        <v>37</v>
      </c>
      <c r="D9" s="120" t="str">
        <f>IF('General Information'!D7="","",'General Information'!D7)</f>
        <v/>
      </c>
      <c r="E9" s="121"/>
      <c r="F9" s="125"/>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row>
    <row r="10" spans="2:52" s="124" customFormat="1" ht="20.25" customHeight="1" x14ac:dyDescent="0.3">
      <c r="B10" s="118"/>
      <c r="C10" s="119" t="s">
        <v>38</v>
      </c>
      <c r="D10" s="120" t="str">
        <f>IF('General Information'!D8="","",'General Information'!D8)</f>
        <v/>
      </c>
      <c r="E10" s="121"/>
      <c r="F10" s="125"/>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row>
    <row r="11" spans="2:52" s="124" customFormat="1" ht="20.25" customHeight="1" x14ac:dyDescent="0.3">
      <c r="B11" s="118"/>
      <c r="C11" s="119" t="s">
        <v>39</v>
      </c>
      <c r="D11" s="120" t="str">
        <f>IF('General Information'!D9="","",'General Information'!D9)</f>
        <v/>
      </c>
      <c r="E11" s="121"/>
      <c r="F11" s="125"/>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row>
    <row r="12" spans="2:52" ht="7.5" customHeight="1" thickBot="1" x14ac:dyDescent="0.35">
      <c r="B12" s="6"/>
      <c r="C12" s="126"/>
      <c r="D12" s="127"/>
      <c r="E12" s="7"/>
      <c r="F12" s="128"/>
    </row>
    <row r="13" spans="2:52" ht="9" customHeight="1" thickBot="1" x14ac:dyDescent="0.3"/>
    <row r="14" spans="2:52" s="114" customFormat="1" ht="22.5" customHeight="1" thickBot="1" x14ac:dyDescent="0.4">
      <c r="B14" s="275" t="s">
        <v>81</v>
      </c>
      <c r="C14" s="276"/>
      <c r="D14" s="276"/>
      <c r="E14" s="277"/>
      <c r="F14" s="112"/>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row>
    <row r="15" spans="2:52" ht="6.75" customHeight="1" x14ac:dyDescent="0.3">
      <c r="B15" s="3"/>
      <c r="C15" s="115"/>
      <c r="D15" s="115"/>
      <c r="E15" s="116"/>
      <c r="F15" s="117"/>
    </row>
    <row r="16" spans="2:52" s="124" customFormat="1" ht="20.25" customHeight="1" x14ac:dyDescent="0.3">
      <c r="B16" s="118"/>
      <c r="C16" s="119" t="s">
        <v>55</v>
      </c>
      <c r="D16" s="120" t="str">
        <f>IF('General Information'!D12="","",'General Information'!D12)</f>
        <v/>
      </c>
      <c r="E16" s="121"/>
      <c r="F16" s="125"/>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3"/>
      <c r="AU16" s="123"/>
      <c r="AV16" s="123"/>
      <c r="AW16" s="123"/>
      <c r="AX16" s="123"/>
      <c r="AY16" s="123"/>
      <c r="AZ16" s="123"/>
    </row>
    <row r="17" spans="2:52" s="124" customFormat="1" ht="20.25" customHeight="1" x14ac:dyDescent="0.3">
      <c r="B17" s="118"/>
      <c r="C17" s="119" t="s">
        <v>75</v>
      </c>
      <c r="D17" s="120" t="str">
        <f>IF('General Information'!D13="","",'General Information'!D13)</f>
        <v/>
      </c>
      <c r="E17" s="121"/>
      <c r="F17" s="125"/>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row>
    <row r="18" spans="2:52" s="124" customFormat="1" ht="20.25" customHeight="1" x14ac:dyDescent="0.3">
      <c r="B18" s="118"/>
      <c r="C18" s="119" t="s">
        <v>86</v>
      </c>
      <c r="D18" s="120" t="str" cm="1">
        <f t="array" ref="D18:E18">IF('General Information'!D14:E14="","",'General Information'!D14:E14)</f>
        <v/>
      </c>
      <c r="E18" s="121" t="str">
        <v/>
      </c>
      <c r="F18" s="125"/>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3"/>
    </row>
    <row r="19" spans="2:52" s="124" customFormat="1" ht="37.5" customHeight="1" x14ac:dyDescent="0.3">
      <c r="B19" s="118"/>
      <c r="C19" s="119" t="s">
        <v>155</v>
      </c>
      <c r="D19" s="120" t="str">
        <f>IF(AND(D33=0,D34=0),"",IF(D35=0,"",(IF(D34&lt;(D33*0.1),"Yes","NO - ADMIN EXCEEDS 10%"))))</f>
        <v/>
      </c>
      <c r="E19" s="121"/>
      <c r="F19" s="125"/>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3"/>
      <c r="AL19" s="123"/>
      <c r="AM19" s="123"/>
      <c r="AN19" s="123"/>
      <c r="AO19" s="123"/>
      <c r="AP19" s="123"/>
      <c r="AQ19" s="123"/>
      <c r="AR19" s="123"/>
      <c r="AS19" s="123"/>
      <c r="AT19" s="123"/>
      <c r="AU19" s="123"/>
      <c r="AV19" s="123"/>
      <c r="AW19" s="123"/>
      <c r="AX19" s="123"/>
      <c r="AY19" s="123"/>
      <c r="AZ19" s="123"/>
    </row>
    <row r="20" spans="2:52" ht="7.5" customHeight="1" thickBot="1" x14ac:dyDescent="0.35">
      <c r="B20" s="6"/>
      <c r="C20" s="126"/>
      <c r="D20" s="127"/>
      <c r="E20" s="7"/>
      <c r="F20" s="128"/>
    </row>
    <row r="21" spans="2:52" ht="9" customHeight="1" thickBot="1" x14ac:dyDescent="0.3"/>
    <row r="22" spans="2:52" ht="24" customHeight="1" thickBot="1" x14ac:dyDescent="0.3">
      <c r="B22" s="275" t="s">
        <v>57</v>
      </c>
      <c r="C22" s="276"/>
      <c r="D22" s="276"/>
      <c r="E22" s="277"/>
    </row>
    <row r="23" spans="2:52" ht="6" customHeight="1" x14ac:dyDescent="0.35">
      <c r="B23" s="3"/>
      <c r="C23" s="129"/>
      <c r="E23" s="4"/>
    </row>
    <row r="24" spans="2:52" ht="34.5" x14ac:dyDescent="0.25">
      <c r="B24" s="3"/>
      <c r="C24" s="130" t="s">
        <v>27</v>
      </c>
      <c r="D24" s="94" t="s">
        <v>28</v>
      </c>
      <c r="E24" s="4"/>
    </row>
    <row r="25" spans="2:52" ht="15.75" x14ac:dyDescent="0.25">
      <c r="B25" s="3"/>
      <c r="C25" s="131" t="s">
        <v>42</v>
      </c>
      <c r="D25" s="132">
        <f>Leasing!F11</f>
        <v>0</v>
      </c>
      <c r="E25" s="4"/>
    </row>
    <row r="26" spans="2:52" ht="15.75" x14ac:dyDescent="0.25">
      <c r="B26" s="3"/>
      <c r="C26" s="131" t="s">
        <v>41</v>
      </c>
      <c r="D26" s="132">
        <f>Leasing!K466</f>
        <v>0</v>
      </c>
      <c r="E26" s="4"/>
    </row>
    <row r="27" spans="2:52" ht="16.5" thickBot="1" x14ac:dyDescent="0.3">
      <c r="B27" s="3"/>
      <c r="C27" s="131" t="s">
        <v>29</v>
      </c>
      <c r="D27" s="132">
        <f>'Rental Assistance'!K235</f>
        <v>0</v>
      </c>
      <c r="E27" s="4"/>
    </row>
    <row r="28" spans="2:52" ht="15.75" x14ac:dyDescent="0.25">
      <c r="B28" s="3"/>
      <c r="C28" s="131" t="s">
        <v>31</v>
      </c>
      <c r="D28" s="132">
        <f>Operating!E19</f>
        <v>0</v>
      </c>
      <c r="E28" s="4"/>
    </row>
    <row r="29" spans="2:52" ht="15.75" x14ac:dyDescent="0.25">
      <c r="B29" s="3"/>
      <c r="C29" s="131" t="s">
        <v>30</v>
      </c>
      <c r="D29" s="132">
        <f>'Supportive Services'!E28</f>
        <v>0</v>
      </c>
      <c r="E29" s="4"/>
    </row>
    <row r="30" spans="2:52" ht="15.75" x14ac:dyDescent="0.25">
      <c r="B30" s="3"/>
      <c r="C30" s="131" t="s">
        <v>67</v>
      </c>
      <c r="D30" s="132">
        <f>HMIS!E16</f>
        <v>0</v>
      </c>
      <c r="E30" s="4"/>
    </row>
    <row r="31" spans="2:52" ht="15.75" x14ac:dyDescent="0.25">
      <c r="B31" s="3"/>
      <c r="C31" s="131" t="s">
        <v>101</v>
      </c>
      <c r="D31" s="132" cm="1">
        <f t="array" ref="D31:F31">'VAWA Costs'!E35:G35</f>
        <v>0</v>
      </c>
      <c r="E31" s="4">
        <v>0</v>
      </c>
      <c r="F31" s="2">
        <v>0</v>
      </c>
    </row>
    <row r="32" spans="2:52" ht="15.75" x14ac:dyDescent="0.25">
      <c r="B32" s="3"/>
      <c r="C32" s="131" t="s">
        <v>139</v>
      </c>
      <c r="D32" s="132">
        <f>'Rural Costs'!E18</f>
        <v>0</v>
      </c>
      <c r="E32" s="4"/>
    </row>
    <row r="33" spans="2:5" ht="31.5" x14ac:dyDescent="0.25">
      <c r="B33" s="3"/>
      <c r="C33" s="133" t="s">
        <v>64</v>
      </c>
      <c r="D33" s="134">
        <f>SUM(D25:D32)</f>
        <v>0</v>
      </c>
      <c r="E33" s="4"/>
    </row>
    <row r="34" spans="2:5" ht="15.75" x14ac:dyDescent="0.25">
      <c r="B34" s="3"/>
      <c r="C34" s="131" t="s">
        <v>32</v>
      </c>
      <c r="D34" s="132">
        <f>'Admin &amp; Match'!F10</f>
        <v>0</v>
      </c>
      <c r="E34" s="4"/>
    </row>
    <row r="35" spans="2:5" ht="47.25" x14ac:dyDescent="0.25">
      <c r="B35" s="3"/>
      <c r="C35" s="135" t="s">
        <v>65</v>
      </c>
      <c r="D35" s="136">
        <f>D33+D34</f>
        <v>0</v>
      </c>
      <c r="E35" s="4"/>
    </row>
    <row r="36" spans="2:5" ht="9.75" customHeight="1" thickBot="1" x14ac:dyDescent="0.3">
      <c r="B36" s="6"/>
      <c r="C36" s="37"/>
      <c r="D36" s="37"/>
      <c r="E36" s="7"/>
    </row>
    <row r="37" spans="2:5" ht="6.75" customHeight="1" x14ac:dyDescent="0.25"/>
    <row r="38" spans="2:5" s="5" customFormat="1" x14ac:dyDescent="0.25"/>
    <row r="39" spans="2:5" s="5" customFormat="1" x14ac:dyDescent="0.25"/>
    <row r="40" spans="2:5" s="5" customFormat="1" x14ac:dyDescent="0.25"/>
    <row r="41" spans="2:5" s="5" customFormat="1" x14ac:dyDescent="0.25"/>
    <row r="42" spans="2:5" s="5" customFormat="1" x14ac:dyDescent="0.25"/>
    <row r="43" spans="2:5" s="5" customFormat="1" x14ac:dyDescent="0.25"/>
    <row r="44" spans="2:5" s="5" customFormat="1" x14ac:dyDescent="0.25"/>
    <row r="45" spans="2:5" s="5" customFormat="1" x14ac:dyDescent="0.25"/>
    <row r="46" spans="2:5" s="5" customFormat="1" x14ac:dyDescent="0.25"/>
    <row r="47" spans="2:5" s="5" customFormat="1" x14ac:dyDescent="0.25"/>
    <row r="48" spans="2:5"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sheetData>
  <sheetProtection algorithmName="SHA-512" hashValue="E3cmcXrDrKmzPFWFZcyYS4V/cUBxTKWgaBkX2yeYwVSZ30NDJ6jH/UKd5zWKzpjZLppRBWhX+PXFxMsNk2Qz7A==" saltValue="6EnaAd0vOflgT9nLITtwmA==" spinCount="100000" sheet="1" formatRows="0" selectLockedCells="1"/>
  <mergeCells count="5">
    <mergeCell ref="C3:D3"/>
    <mergeCell ref="B6:E6"/>
    <mergeCell ref="B22:E22"/>
    <mergeCell ref="C4:D4"/>
    <mergeCell ref="B14:E14"/>
  </mergeCells>
  <pageMargins left="0.7" right="0.7" top="0.75" bottom="0.75" header="0.3" footer="0.3"/>
  <pageSetup scale="93" fitToHeight="0" orientation="portrait" r:id="rId1"/>
  <headerFooter>
    <oddHeader>&amp;R&amp;"-,Bold Italic"&amp;A</oddHeader>
    <oddFooter>&amp;L&amp;9&amp;F&amp;R&amp;"-,Bold Italic"Page &amp;P of &amp;N</oddFooter>
  </headerFooter>
  <ignoredErrors>
    <ignoredError sqref="D35"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03C79-C438-447C-AFE0-7DA919F4E6D7}">
  <sheetPr codeName="Sheet8">
    <pageSetUpPr fitToPage="1"/>
  </sheetPr>
  <dimension ref="B1:BA453"/>
  <sheetViews>
    <sheetView workbookViewId="0">
      <selection activeCell="F10" sqref="F10"/>
    </sheetView>
    <sheetView tabSelected="1" topLeftCell="A202" workbookViewId="1">
      <selection activeCell="D217" sqref="D217"/>
    </sheetView>
  </sheetViews>
  <sheetFormatPr defaultRowHeight="15" x14ac:dyDescent="0.25"/>
  <cols>
    <col min="1" max="2" width="1.7109375" style="2" customWidth="1"/>
    <col min="3" max="3" width="24.28515625" style="2" customWidth="1"/>
    <col min="4" max="4" width="12.42578125" style="2" customWidth="1"/>
    <col min="5" max="9" width="15" style="2" customWidth="1"/>
    <col min="10" max="11" width="2.28515625" style="2" customWidth="1"/>
    <col min="12" max="53" width="9.140625" style="5"/>
    <col min="54" max="16384" width="9.140625" style="2"/>
  </cols>
  <sheetData>
    <row r="1" spans="2:53" ht="33.75" customHeight="1" thickBot="1" x14ac:dyDescent="0.3">
      <c r="C1" s="245" t="s">
        <v>164</v>
      </c>
      <c r="D1" s="245"/>
      <c r="E1" s="245"/>
      <c r="F1" s="245"/>
      <c r="G1" s="245"/>
      <c r="H1" s="245"/>
      <c r="I1" s="245"/>
    </row>
    <row r="2" spans="2:53" ht="48.75" customHeight="1" x14ac:dyDescent="0.25">
      <c r="B2" s="14"/>
      <c r="C2" s="200" t="s">
        <v>87</v>
      </c>
      <c r="D2" s="200"/>
      <c r="E2" s="200"/>
      <c r="F2" s="200"/>
      <c r="G2" s="200"/>
      <c r="H2" s="200"/>
      <c r="I2" s="200"/>
      <c r="J2" s="15"/>
    </row>
    <row r="3" spans="2:53" ht="15.75" x14ac:dyDescent="0.25">
      <c r="B3" s="3"/>
      <c r="C3" s="279"/>
      <c r="D3" s="279"/>
      <c r="E3" s="279"/>
      <c r="F3" s="279"/>
      <c r="G3" s="279"/>
      <c r="H3" s="279"/>
      <c r="I3" s="279"/>
      <c r="J3" s="4"/>
    </row>
    <row r="4" spans="2:53" s="20" customFormat="1" ht="34.5" customHeight="1" x14ac:dyDescent="0.25">
      <c r="B4" s="16"/>
      <c r="C4" s="17" t="s">
        <v>22</v>
      </c>
      <c r="D4" s="17" t="s">
        <v>46</v>
      </c>
      <c r="E4" s="18" t="s">
        <v>47</v>
      </c>
      <c r="F4" s="18" t="s">
        <v>23</v>
      </c>
      <c r="G4" s="18" t="s">
        <v>24</v>
      </c>
      <c r="H4" s="18" t="s">
        <v>25</v>
      </c>
      <c r="I4" s="18" t="s">
        <v>26</v>
      </c>
      <c r="J4" s="1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row>
    <row r="5" spans="2:53" x14ac:dyDescent="0.25">
      <c r="B5" s="3"/>
      <c r="C5" s="21" t="s">
        <v>172</v>
      </c>
      <c r="D5" s="282">
        <v>671.25</v>
      </c>
      <c r="E5" s="22">
        <v>895</v>
      </c>
      <c r="F5" s="22">
        <v>901</v>
      </c>
      <c r="G5" s="22">
        <v>1117</v>
      </c>
      <c r="H5" s="22">
        <v>1339</v>
      </c>
      <c r="I5" s="22">
        <v>1686</v>
      </c>
      <c r="J5" s="4"/>
    </row>
    <row r="6" spans="2:53" x14ac:dyDescent="0.25">
      <c r="B6" s="3"/>
      <c r="C6" s="21" t="s">
        <v>173</v>
      </c>
      <c r="D6" s="282">
        <v>831</v>
      </c>
      <c r="E6" s="22">
        <v>1108</v>
      </c>
      <c r="F6" s="22">
        <v>1300</v>
      </c>
      <c r="G6" s="22">
        <v>1425</v>
      </c>
      <c r="H6" s="22">
        <v>1709</v>
      </c>
      <c r="I6" s="22">
        <v>2097</v>
      </c>
      <c r="J6" s="4"/>
    </row>
    <row r="7" spans="2:53" x14ac:dyDescent="0.25">
      <c r="B7" s="3"/>
      <c r="C7" s="21" t="s">
        <v>174</v>
      </c>
      <c r="D7" s="282">
        <v>657</v>
      </c>
      <c r="E7" s="22">
        <v>876</v>
      </c>
      <c r="F7" s="22">
        <v>892</v>
      </c>
      <c r="G7" s="22">
        <v>1021</v>
      </c>
      <c r="H7" s="22">
        <v>1365</v>
      </c>
      <c r="I7" s="22">
        <v>1414</v>
      </c>
      <c r="J7" s="4"/>
    </row>
    <row r="8" spans="2:53" x14ac:dyDescent="0.25">
      <c r="B8" s="3"/>
      <c r="C8" s="21" t="s">
        <v>175</v>
      </c>
      <c r="D8" s="282">
        <v>794.25</v>
      </c>
      <c r="E8" s="22">
        <v>1059</v>
      </c>
      <c r="F8" s="22">
        <v>1072</v>
      </c>
      <c r="G8" s="22">
        <v>1407</v>
      </c>
      <c r="H8" s="22">
        <v>1910</v>
      </c>
      <c r="I8" s="22">
        <v>2116</v>
      </c>
      <c r="J8" s="4"/>
    </row>
    <row r="9" spans="2:53" x14ac:dyDescent="0.25">
      <c r="B9" s="3"/>
      <c r="C9" s="21" t="s">
        <v>176</v>
      </c>
      <c r="D9" s="282">
        <v>583.5</v>
      </c>
      <c r="E9" s="22">
        <v>778</v>
      </c>
      <c r="F9" s="22">
        <v>903</v>
      </c>
      <c r="G9" s="22">
        <v>1106</v>
      </c>
      <c r="H9" s="22">
        <v>1503</v>
      </c>
      <c r="I9" s="22">
        <v>1742</v>
      </c>
      <c r="J9" s="4"/>
    </row>
    <row r="10" spans="2:53" x14ac:dyDescent="0.25">
      <c r="B10" s="3"/>
      <c r="C10" s="21" t="s">
        <v>177</v>
      </c>
      <c r="D10" s="282">
        <v>623.25</v>
      </c>
      <c r="E10" s="22">
        <v>831</v>
      </c>
      <c r="F10" s="22">
        <v>1002</v>
      </c>
      <c r="G10" s="22">
        <v>1098</v>
      </c>
      <c r="H10" s="22">
        <v>1435</v>
      </c>
      <c r="I10" s="22">
        <v>1454</v>
      </c>
      <c r="J10" s="4"/>
    </row>
    <row r="11" spans="2:53" x14ac:dyDescent="0.25">
      <c r="B11" s="3"/>
      <c r="C11" s="21" t="s">
        <v>178</v>
      </c>
      <c r="D11" s="282">
        <v>663.75</v>
      </c>
      <c r="E11" s="22">
        <v>885</v>
      </c>
      <c r="F11" s="22">
        <v>891</v>
      </c>
      <c r="G11" s="22">
        <v>1095</v>
      </c>
      <c r="H11" s="22">
        <v>1523</v>
      </c>
      <c r="I11" s="22">
        <v>1837</v>
      </c>
      <c r="J11" s="4"/>
    </row>
    <row r="12" spans="2:53" x14ac:dyDescent="0.25">
      <c r="B12" s="3"/>
      <c r="C12" s="21" t="s">
        <v>179</v>
      </c>
      <c r="D12" s="282">
        <v>567</v>
      </c>
      <c r="E12" s="22">
        <v>756</v>
      </c>
      <c r="F12" s="22">
        <v>778</v>
      </c>
      <c r="G12" s="22">
        <v>973</v>
      </c>
      <c r="H12" s="22">
        <v>1266</v>
      </c>
      <c r="I12" s="22">
        <v>1432</v>
      </c>
      <c r="J12" s="4"/>
    </row>
    <row r="13" spans="2:53" x14ac:dyDescent="0.25">
      <c r="B13" s="3"/>
      <c r="C13" s="21" t="s">
        <v>180</v>
      </c>
      <c r="D13" s="282">
        <v>807.75</v>
      </c>
      <c r="E13" s="22">
        <v>1077</v>
      </c>
      <c r="F13" s="22">
        <v>1177</v>
      </c>
      <c r="G13" s="22">
        <v>1426</v>
      </c>
      <c r="H13" s="22">
        <v>1830</v>
      </c>
      <c r="I13" s="22">
        <v>2132</v>
      </c>
      <c r="J13" s="4"/>
    </row>
    <row r="14" spans="2:53" x14ac:dyDescent="0.25">
      <c r="B14" s="3"/>
      <c r="C14" s="21" t="s">
        <v>181</v>
      </c>
      <c r="D14" s="282">
        <v>1105.5</v>
      </c>
      <c r="E14" s="22">
        <v>1474</v>
      </c>
      <c r="F14" s="22">
        <v>1562</v>
      </c>
      <c r="G14" s="22">
        <v>1852</v>
      </c>
      <c r="H14" s="22">
        <v>2347</v>
      </c>
      <c r="I14" s="22">
        <v>2760</v>
      </c>
      <c r="J14" s="4"/>
    </row>
    <row r="15" spans="2:53" x14ac:dyDescent="0.25">
      <c r="B15" s="3"/>
      <c r="C15" s="21" t="s">
        <v>182</v>
      </c>
      <c r="D15" s="282">
        <v>672.75</v>
      </c>
      <c r="E15" s="22">
        <v>897</v>
      </c>
      <c r="F15" s="22">
        <v>903</v>
      </c>
      <c r="G15" s="22">
        <v>1185</v>
      </c>
      <c r="H15" s="22">
        <v>1467</v>
      </c>
      <c r="I15" s="22">
        <v>1569</v>
      </c>
      <c r="J15" s="4"/>
    </row>
    <row r="16" spans="2:53" x14ac:dyDescent="0.25">
      <c r="B16" s="3"/>
      <c r="C16" s="21" t="s">
        <v>183</v>
      </c>
      <c r="D16" s="282">
        <v>737.25</v>
      </c>
      <c r="E16" s="22">
        <v>983</v>
      </c>
      <c r="F16" s="22">
        <v>990</v>
      </c>
      <c r="G16" s="22">
        <v>1233</v>
      </c>
      <c r="H16" s="22">
        <v>1711</v>
      </c>
      <c r="I16" s="22">
        <v>2068</v>
      </c>
      <c r="J16" s="4"/>
    </row>
    <row r="17" spans="2:10" x14ac:dyDescent="0.25">
      <c r="B17" s="3"/>
      <c r="C17" s="21" t="s">
        <v>184</v>
      </c>
      <c r="D17" s="282">
        <v>663</v>
      </c>
      <c r="E17" s="22">
        <v>884</v>
      </c>
      <c r="F17" s="22">
        <v>889</v>
      </c>
      <c r="G17" s="22">
        <v>1167</v>
      </c>
      <c r="H17" s="22">
        <v>1623</v>
      </c>
      <c r="I17" s="22">
        <v>1717</v>
      </c>
      <c r="J17" s="4"/>
    </row>
    <row r="18" spans="2:10" x14ac:dyDescent="0.25">
      <c r="B18" s="3"/>
      <c r="C18" s="21" t="s">
        <v>185</v>
      </c>
      <c r="D18" s="282">
        <v>591.75</v>
      </c>
      <c r="E18" s="22">
        <v>789</v>
      </c>
      <c r="F18" s="22">
        <v>811</v>
      </c>
      <c r="G18" s="22">
        <v>1015</v>
      </c>
      <c r="H18" s="22">
        <v>1321</v>
      </c>
      <c r="I18" s="22">
        <v>1493</v>
      </c>
      <c r="J18" s="4"/>
    </row>
    <row r="19" spans="2:10" x14ac:dyDescent="0.25">
      <c r="B19" s="3"/>
      <c r="C19" s="21" t="s">
        <v>186</v>
      </c>
      <c r="D19" s="282">
        <v>644.25</v>
      </c>
      <c r="E19" s="22">
        <v>859</v>
      </c>
      <c r="F19" s="22">
        <v>868</v>
      </c>
      <c r="G19" s="22">
        <v>1101</v>
      </c>
      <c r="H19" s="22">
        <v>1369</v>
      </c>
      <c r="I19" s="22">
        <v>1657</v>
      </c>
      <c r="J19" s="4"/>
    </row>
    <row r="20" spans="2:10" x14ac:dyDescent="0.25">
      <c r="B20" s="3"/>
      <c r="C20" s="21" t="s">
        <v>187</v>
      </c>
      <c r="D20" s="282">
        <v>810</v>
      </c>
      <c r="E20" s="22">
        <v>1080</v>
      </c>
      <c r="F20" s="22">
        <v>1240</v>
      </c>
      <c r="G20" s="22">
        <v>1359</v>
      </c>
      <c r="H20" s="22">
        <v>1839</v>
      </c>
      <c r="I20" s="22">
        <v>2280</v>
      </c>
      <c r="J20" s="4"/>
    </row>
    <row r="21" spans="2:10" x14ac:dyDescent="0.25">
      <c r="B21" s="3"/>
      <c r="C21" s="21" t="s">
        <v>188</v>
      </c>
      <c r="D21" s="282">
        <v>579</v>
      </c>
      <c r="E21" s="22">
        <v>772</v>
      </c>
      <c r="F21" s="22">
        <v>808</v>
      </c>
      <c r="G21" s="22">
        <v>993</v>
      </c>
      <c r="H21" s="22">
        <v>1381</v>
      </c>
      <c r="I21" s="22">
        <v>1461</v>
      </c>
      <c r="J21" s="4"/>
    </row>
    <row r="22" spans="2:10" x14ac:dyDescent="0.25">
      <c r="B22" s="3"/>
      <c r="C22" s="21" t="s">
        <v>189</v>
      </c>
      <c r="D22" s="282">
        <v>591.75</v>
      </c>
      <c r="E22" s="22">
        <v>789</v>
      </c>
      <c r="F22" s="22">
        <v>811</v>
      </c>
      <c r="G22" s="22">
        <v>1015</v>
      </c>
      <c r="H22" s="22">
        <v>1321</v>
      </c>
      <c r="I22" s="22">
        <v>1493</v>
      </c>
      <c r="J22" s="4"/>
    </row>
    <row r="23" spans="2:10" x14ac:dyDescent="0.25">
      <c r="B23" s="3"/>
      <c r="C23" s="21" t="s">
        <v>190</v>
      </c>
      <c r="D23" s="282">
        <v>567</v>
      </c>
      <c r="E23" s="22">
        <v>756</v>
      </c>
      <c r="F23" s="22">
        <v>778</v>
      </c>
      <c r="G23" s="22">
        <v>973</v>
      </c>
      <c r="H23" s="22">
        <v>1353</v>
      </c>
      <c r="I23" s="22">
        <v>1432</v>
      </c>
      <c r="J23" s="4"/>
    </row>
    <row r="24" spans="2:10" x14ac:dyDescent="0.25">
      <c r="B24" s="3"/>
      <c r="C24" s="21" t="s">
        <v>191</v>
      </c>
      <c r="D24" s="282">
        <v>594</v>
      </c>
      <c r="E24" s="22">
        <v>792</v>
      </c>
      <c r="F24" s="22">
        <v>823</v>
      </c>
      <c r="G24" s="22">
        <v>1080</v>
      </c>
      <c r="H24" s="22">
        <v>1362</v>
      </c>
      <c r="I24" s="22">
        <v>1619</v>
      </c>
      <c r="J24" s="4"/>
    </row>
    <row r="25" spans="2:10" x14ac:dyDescent="0.25">
      <c r="B25" s="3"/>
      <c r="C25" s="21" t="s">
        <v>192</v>
      </c>
      <c r="D25" s="282">
        <v>726.75</v>
      </c>
      <c r="E25" s="22">
        <v>969</v>
      </c>
      <c r="F25" s="22">
        <v>997</v>
      </c>
      <c r="G25" s="22">
        <v>1247</v>
      </c>
      <c r="H25" s="22">
        <v>1645</v>
      </c>
      <c r="I25" s="22">
        <v>1651</v>
      </c>
      <c r="J25" s="4"/>
    </row>
    <row r="26" spans="2:10" x14ac:dyDescent="0.25">
      <c r="B26" s="3"/>
      <c r="C26" s="21" t="s">
        <v>193</v>
      </c>
      <c r="D26" s="282">
        <v>1105.5</v>
      </c>
      <c r="E26" s="22">
        <v>1474</v>
      </c>
      <c r="F26" s="22">
        <v>1562</v>
      </c>
      <c r="G26" s="22">
        <v>1852</v>
      </c>
      <c r="H26" s="22">
        <v>2347</v>
      </c>
      <c r="I26" s="22">
        <v>2760</v>
      </c>
      <c r="J26" s="4"/>
    </row>
    <row r="27" spans="2:10" x14ac:dyDescent="0.25">
      <c r="B27" s="3"/>
      <c r="C27" s="21" t="s">
        <v>194</v>
      </c>
      <c r="D27" s="282">
        <v>567</v>
      </c>
      <c r="E27" s="22">
        <v>756</v>
      </c>
      <c r="F27" s="22">
        <v>888</v>
      </c>
      <c r="G27" s="22">
        <v>973</v>
      </c>
      <c r="H27" s="22">
        <v>1353</v>
      </c>
      <c r="I27" s="22">
        <v>1432</v>
      </c>
      <c r="J27" s="4"/>
    </row>
    <row r="28" spans="2:10" x14ac:dyDescent="0.25">
      <c r="B28" s="3"/>
      <c r="C28" s="21" t="s">
        <v>195</v>
      </c>
      <c r="D28" s="282">
        <v>757.5</v>
      </c>
      <c r="E28" s="22">
        <v>1010</v>
      </c>
      <c r="F28" s="22">
        <v>1020</v>
      </c>
      <c r="G28" s="22">
        <v>1276</v>
      </c>
      <c r="H28" s="22">
        <v>1653</v>
      </c>
      <c r="I28" s="22">
        <v>1987</v>
      </c>
      <c r="J28" s="4"/>
    </row>
    <row r="29" spans="2:10" x14ac:dyDescent="0.25">
      <c r="B29" s="3"/>
      <c r="C29" s="21" t="s">
        <v>196</v>
      </c>
      <c r="D29" s="282">
        <v>579.75</v>
      </c>
      <c r="E29" s="22">
        <v>773</v>
      </c>
      <c r="F29" s="22">
        <v>866</v>
      </c>
      <c r="G29" s="22">
        <v>1047</v>
      </c>
      <c r="H29" s="22">
        <v>1414</v>
      </c>
      <c r="I29" s="22">
        <v>1479</v>
      </c>
      <c r="J29" s="4"/>
    </row>
    <row r="30" spans="2:10" x14ac:dyDescent="0.25">
      <c r="B30" s="3"/>
      <c r="C30" s="21" t="s">
        <v>197</v>
      </c>
      <c r="D30" s="282">
        <v>561.75</v>
      </c>
      <c r="E30" s="22">
        <v>749</v>
      </c>
      <c r="F30" s="22">
        <v>754</v>
      </c>
      <c r="G30" s="22">
        <v>973</v>
      </c>
      <c r="H30" s="22">
        <v>1353</v>
      </c>
      <c r="I30" s="22">
        <v>1432</v>
      </c>
      <c r="J30" s="4"/>
    </row>
    <row r="31" spans="2:10" x14ac:dyDescent="0.25">
      <c r="B31" s="3"/>
      <c r="C31" s="21" t="s">
        <v>198</v>
      </c>
      <c r="D31" s="282">
        <v>583.5</v>
      </c>
      <c r="E31" s="22">
        <v>778</v>
      </c>
      <c r="F31" s="22">
        <v>903</v>
      </c>
      <c r="G31" s="22">
        <v>1106</v>
      </c>
      <c r="H31" s="22">
        <v>1503</v>
      </c>
      <c r="I31" s="22">
        <v>1742</v>
      </c>
      <c r="J31" s="4"/>
    </row>
    <row r="32" spans="2:10" x14ac:dyDescent="0.25">
      <c r="B32" s="3"/>
      <c r="C32" s="21" t="s">
        <v>199</v>
      </c>
      <c r="D32" s="282">
        <v>552.75</v>
      </c>
      <c r="E32" s="22">
        <v>737</v>
      </c>
      <c r="F32" s="22">
        <v>742</v>
      </c>
      <c r="G32" s="22">
        <v>973</v>
      </c>
      <c r="H32" s="22">
        <v>1328</v>
      </c>
      <c r="I32" s="22">
        <v>1432</v>
      </c>
      <c r="J32" s="4"/>
    </row>
    <row r="33" spans="2:10" x14ac:dyDescent="0.25">
      <c r="B33" s="3"/>
      <c r="C33" s="21" t="s">
        <v>200</v>
      </c>
      <c r="D33" s="282">
        <v>596.25</v>
      </c>
      <c r="E33" s="22">
        <v>795</v>
      </c>
      <c r="F33" s="22">
        <v>801</v>
      </c>
      <c r="G33" s="22">
        <v>1050</v>
      </c>
      <c r="H33" s="22">
        <v>1259</v>
      </c>
      <c r="I33" s="22">
        <v>1545</v>
      </c>
      <c r="J33" s="4"/>
    </row>
    <row r="34" spans="2:10" x14ac:dyDescent="0.25">
      <c r="B34" s="3"/>
      <c r="C34" s="21" t="s">
        <v>201</v>
      </c>
      <c r="D34" s="282">
        <v>960</v>
      </c>
      <c r="E34" s="22">
        <v>1280</v>
      </c>
      <c r="F34" s="22">
        <v>1323</v>
      </c>
      <c r="G34" s="22">
        <v>1573</v>
      </c>
      <c r="H34" s="22">
        <v>2116</v>
      </c>
      <c r="I34" s="22">
        <v>2639</v>
      </c>
      <c r="J34" s="4"/>
    </row>
    <row r="35" spans="2:10" x14ac:dyDescent="0.25">
      <c r="B35" s="3"/>
      <c r="C35" s="21" t="s">
        <v>202</v>
      </c>
      <c r="D35" s="282">
        <v>563.25</v>
      </c>
      <c r="E35" s="22">
        <v>751</v>
      </c>
      <c r="F35" s="22">
        <v>756</v>
      </c>
      <c r="G35" s="22">
        <v>984</v>
      </c>
      <c r="H35" s="22">
        <v>1362</v>
      </c>
      <c r="I35" s="22">
        <v>1448</v>
      </c>
      <c r="J35" s="4"/>
    </row>
    <row r="36" spans="2:10" x14ac:dyDescent="0.25">
      <c r="B36" s="3"/>
      <c r="C36" s="21" t="s">
        <v>203</v>
      </c>
      <c r="D36" s="282">
        <v>510.75</v>
      </c>
      <c r="E36" s="22">
        <v>681</v>
      </c>
      <c r="F36" s="22">
        <v>820</v>
      </c>
      <c r="G36" s="22">
        <v>973</v>
      </c>
      <c r="H36" s="22">
        <v>1170</v>
      </c>
      <c r="I36" s="22">
        <v>1606</v>
      </c>
      <c r="J36" s="4"/>
    </row>
    <row r="37" spans="2:10" x14ac:dyDescent="0.25">
      <c r="B37" s="3"/>
      <c r="C37" s="21" t="s">
        <v>204</v>
      </c>
      <c r="D37" s="282">
        <v>552.75</v>
      </c>
      <c r="E37" s="22">
        <v>737</v>
      </c>
      <c r="F37" s="22">
        <v>742</v>
      </c>
      <c r="G37" s="22">
        <v>973</v>
      </c>
      <c r="H37" s="22">
        <v>1234</v>
      </c>
      <c r="I37" s="22">
        <v>1432</v>
      </c>
      <c r="J37" s="4"/>
    </row>
    <row r="38" spans="2:10" x14ac:dyDescent="0.25">
      <c r="B38" s="3"/>
      <c r="C38" s="21" t="s">
        <v>205</v>
      </c>
      <c r="D38" s="282">
        <v>597.75</v>
      </c>
      <c r="E38" s="22">
        <v>797</v>
      </c>
      <c r="F38" s="22">
        <v>803</v>
      </c>
      <c r="G38" s="22">
        <v>1053</v>
      </c>
      <c r="H38" s="22">
        <v>1263</v>
      </c>
      <c r="I38" s="22">
        <v>1549</v>
      </c>
      <c r="J38" s="4"/>
    </row>
    <row r="39" spans="2:10" x14ac:dyDescent="0.25">
      <c r="B39" s="3"/>
      <c r="C39" s="21" t="s">
        <v>206</v>
      </c>
      <c r="D39" s="282">
        <v>567</v>
      </c>
      <c r="E39" s="22">
        <v>756</v>
      </c>
      <c r="F39" s="22">
        <v>778</v>
      </c>
      <c r="G39" s="22">
        <v>973</v>
      </c>
      <c r="H39" s="22">
        <v>1266</v>
      </c>
      <c r="I39" s="22">
        <v>1432</v>
      </c>
      <c r="J39" s="4"/>
    </row>
    <row r="40" spans="2:10" x14ac:dyDescent="0.25">
      <c r="B40" s="3"/>
      <c r="C40" s="21" t="s">
        <v>207</v>
      </c>
      <c r="D40" s="282">
        <v>669</v>
      </c>
      <c r="E40" s="22">
        <v>892</v>
      </c>
      <c r="F40" s="22">
        <v>917</v>
      </c>
      <c r="G40" s="22">
        <v>1147</v>
      </c>
      <c r="H40" s="22">
        <v>1375</v>
      </c>
      <c r="I40" s="22">
        <v>1688</v>
      </c>
      <c r="J40" s="4"/>
    </row>
    <row r="41" spans="2:10" x14ac:dyDescent="0.25">
      <c r="B41" s="3"/>
      <c r="C41" s="21" t="s">
        <v>208</v>
      </c>
      <c r="D41" s="282">
        <v>807.75</v>
      </c>
      <c r="E41" s="22">
        <v>1077</v>
      </c>
      <c r="F41" s="22">
        <v>1177</v>
      </c>
      <c r="G41" s="22">
        <v>1426</v>
      </c>
      <c r="H41" s="22">
        <v>1830</v>
      </c>
      <c r="I41" s="22">
        <v>2132</v>
      </c>
      <c r="J41" s="4"/>
    </row>
    <row r="42" spans="2:10" x14ac:dyDescent="0.25">
      <c r="B42" s="3"/>
      <c r="C42" s="21" t="s">
        <v>209</v>
      </c>
      <c r="D42" s="282">
        <v>552.75</v>
      </c>
      <c r="E42" s="22">
        <v>737</v>
      </c>
      <c r="F42" s="22">
        <v>742</v>
      </c>
      <c r="G42" s="22">
        <v>973</v>
      </c>
      <c r="H42" s="22">
        <v>1353</v>
      </c>
      <c r="I42" s="22">
        <v>1432</v>
      </c>
      <c r="J42" s="4"/>
    </row>
    <row r="43" spans="2:10" x14ac:dyDescent="0.25">
      <c r="B43" s="3"/>
      <c r="C43" s="21" t="s">
        <v>210</v>
      </c>
      <c r="D43" s="282">
        <v>672</v>
      </c>
      <c r="E43" s="22">
        <v>896</v>
      </c>
      <c r="F43" s="22">
        <v>922</v>
      </c>
      <c r="G43" s="22">
        <v>1153</v>
      </c>
      <c r="H43" s="22">
        <v>1500</v>
      </c>
      <c r="I43" s="22">
        <v>1696</v>
      </c>
      <c r="J43" s="4"/>
    </row>
    <row r="44" spans="2:10" x14ac:dyDescent="0.25">
      <c r="B44" s="3"/>
      <c r="C44" s="21" t="s">
        <v>211</v>
      </c>
      <c r="D44" s="282">
        <v>716.25</v>
      </c>
      <c r="E44" s="22">
        <v>955</v>
      </c>
      <c r="F44" s="22">
        <v>961</v>
      </c>
      <c r="G44" s="22">
        <v>1261</v>
      </c>
      <c r="H44" s="22">
        <v>1552</v>
      </c>
      <c r="I44" s="22">
        <v>1719</v>
      </c>
      <c r="J44" s="4"/>
    </row>
    <row r="45" spans="2:10" x14ac:dyDescent="0.25">
      <c r="B45" s="3"/>
      <c r="C45" s="21" t="s">
        <v>212</v>
      </c>
      <c r="D45" s="282">
        <v>737.25</v>
      </c>
      <c r="E45" s="22">
        <v>983</v>
      </c>
      <c r="F45" s="22">
        <v>990</v>
      </c>
      <c r="G45" s="22">
        <v>1233</v>
      </c>
      <c r="H45" s="22">
        <v>1711</v>
      </c>
      <c r="I45" s="22">
        <v>2068</v>
      </c>
      <c r="J45" s="4"/>
    </row>
    <row r="46" spans="2:10" x14ac:dyDescent="0.25">
      <c r="B46" s="3"/>
      <c r="C46" s="21" t="s">
        <v>213</v>
      </c>
      <c r="D46" s="282">
        <v>571.5</v>
      </c>
      <c r="E46" s="22">
        <v>762</v>
      </c>
      <c r="F46" s="22">
        <v>783</v>
      </c>
      <c r="G46" s="22">
        <v>980</v>
      </c>
      <c r="H46" s="22">
        <v>1275</v>
      </c>
      <c r="I46" s="22">
        <v>1442</v>
      </c>
      <c r="J46" s="4"/>
    </row>
    <row r="47" spans="2:10" x14ac:dyDescent="0.25">
      <c r="B47" s="3"/>
      <c r="C47" s="21" t="s">
        <v>214</v>
      </c>
      <c r="D47" s="282">
        <v>591.75</v>
      </c>
      <c r="E47" s="22">
        <v>789</v>
      </c>
      <c r="F47" s="22">
        <v>811</v>
      </c>
      <c r="G47" s="22">
        <v>1015</v>
      </c>
      <c r="H47" s="22">
        <v>1321</v>
      </c>
      <c r="I47" s="22">
        <v>1493</v>
      </c>
      <c r="J47" s="4"/>
    </row>
    <row r="48" spans="2:10" x14ac:dyDescent="0.25">
      <c r="B48" s="3"/>
      <c r="C48" s="21" t="s">
        <v>215</v>
      </c>
      <c r="D48" s="282">
        <v>613.5</v>
      </c>
      <c r="E48" s="22">
        <v>818</v>
      </c>
      <c r="F48" s="22">
        <v>990</v>
      </c>
      <c r="G48" s="22">
        <v>1175</v>
      </c>
      <c r="H48" s="22">
        <v>1634</v>
      </c>
      <c r="I48" s="22">
        <v>1940</v>
      </c>
      <c r="J48" s="4"/>
    </row>
    <row r="49" spans="2:10" x14ac:dyDescent="0.25">
      <c r="B49" s="3"/>
      <c r="C49" s="21" t="s">
        <v>216</v>
      </c>
      <c r="D49" s="282">
        <v>591.75</v>
      </c>
      <c r="E49" s="22">
        <v>789</v>
      </c>
      <c r="F49" s="22">
        <v>811</v>
      </c>
      <c r="G49" s="22">
        <v>1015</v>
      </c>
      <c r="H49" s="22">
        <v>1321</v>
      </c>
      <c r="I49" s="22">
        <v>1493</v>
      </c>
      <c r="J49" s="4"/>
    </row>
    <row r="50" spans="2:10" x14ac:dyDescent="0.25">
      <c r="B50" s="3"/>
      <c r="C50" s="21" t="s">
        <v>217</v>
      </c>
      <c r="D50" s="282">
        <v>682.5</v>
      </c>
      <c r="E50" s="22">
        <v>910</v>
      </c>
      <c r="F50" s="22">
        <v>1067</v>
      </c>
      <c r="G50" s="22">
        <v>1170</v>
      </c>
      <c r="H50" s="22">
        <v>1558</v>
      </c>
      <c r="I50" s="22">
        <v>1721</v>
      </c>
      <c r="J50" s="4"/>
    </row>
    <row r="51" spans="2:10" x14ac:dyDescent="0.25">
      <c r="B51" s="3"/>
      <c r="C51" s="21" t="s">
        <v>218</v>
      </c>
      <c r="D51" s="282">
        <v>613.5</v>
      </c>
      <c r="E51" s="22">
        <v>818</v>
      </c>
      <c r="F51" s="22">
        <v>823</v>
      </c>
      <c r="G51" s="22">
        <v>1080</v>
      </c>
      <c r="H51" s="22">
        <v>1295</v>
      </c>
      <c r="I51" s="22">
        <v>1589</v>
      </c>
      <c r="J51" s="4"/>
    </row>
    <row r="52" spans="2:10" x14ac:dyDescent="0.25">
      <c r="B52" s="3"/>
      <c r="C52" s="21" t="s">
        <v>219</v>
      </c>
      <c r="D52" s="282">
        <v>553.5</v>
      </c>
      <c r="E52" s="22">
        <v>738</v>
      </c>
      <c r="F52" s="22">
        <v>855</v>
      </c>
      <c r="G52" s="22">
        <v>1070</v>
      </c>
      <c r="H52" s="22">
        <v>1283</v>
      </c>
      <c r="I52" s="22">
        <v>1604</v>
      </c>
      <c r="J52" s="4"/>
    </row>
    <row r="53" spans="2:10" x14ac:dyDescent="0.25">
      <c r="B53" s="3"/>
      <c r="C53" s="21" t="s">
        <v>220</v>
      </c>
      <c r="D53" s="282">
        <v>567</v>
      </c>
      <c r="E53" s="22">
        <v>756</v>
      </c>
      <c r="F53" s="22">
        <v>808</v>
      </c>
      <c r="G53" s="22">
        <v>973</v>
      </c>
      <c r="H53" s="22">
        <v>1345</v>
      </c>
      <c r="I53" s="22">
        <v>1359</v>
      </c>
      <c r="J53" s="4"/>
    </row>
    <row r="54" spans="2:10" x14ac:dyDescent="0.25">
      <c r="B54" s="3"/>
      <c r="C54" s="21" t="s">
        <v>221</v>
      </c>
      <c r="D54" s="282">
        <v>1186.5</v>
      </c>
      <c r="E54" s="22">
        <v>1582</v>
      </c>
      <c r="F54" s="22">
        <v>1648</v>
      </c>
      <c r="G54" s="22">
        <v>1931</v>
      </c>
      <c r="H54" s="22">
        <v>2431</v>
      </c>
      <c r="I54" s="22">
        <v>3091</v>
      </c>
      <c r="J54" s="4"/>
    </row>
    <row r="55" spans="2:10" x14ac:dyDescent="0.25">
      <c r="B55" s="3"/>
      <c r="C55" s="21" t="s">
        <v>222</v>
      </c>
      <c r="D55" s="282">
        <v>665.25</v>
      </c>
      <c r="E55" s="22">
        <v>887</v>
      </c>
      <c r="F55" s="22">
        <v>912</v>
      </c>
      <c r="G55" s="22">
        <v>1141</v>
      </c>
      <c r="H55" s="22">
        <v>1368</v>
      </c>
      <c r="I55" s="22">
        <v>1679</v>
      </c>
      <c r="J55" s="4"/>
    </row>
    <row r="56" spans="2:10" x14ac:dyDescent="0.25">
      <c r="B56" s="3"/>
      <c r="C56" s="21" t="s">
        <v>223</v>
      </c>
      <c r="D56" s="282">
        <v>567</v>
      </c>
      <c r="E56" s="22">
        <v>756</v>
      </c>
      <c r="F56" s="22">
        <v>778</v>
      </c>
      <c r="G56" s="22">
        <v>973</v>
      </c>
      <c r="H56" s="22">
        <v>1167</v>
      </c>
      <c r="I56" s="22">
        <v>1432</v>
      </c>
      <c r="J56" s="4"/>
    </row>
    <row r="57" spans="2:10" x14ac:dyDescent="0.25">
      <c r="B57" s="3"/>
      <c r="C57" s="21" t="s">
        <v>224</v>
      </c>
      <c r="D57" s="282">
        <v>567</v>
      </c>
      <c r="E57" s="22">
        <v>756</v>
      </c>
      <c r="F57" s="22">
        <v>888</v>
      </c>
      <c r="G57" s="22">
        <v>973</v>
      </c>
      <c r="H57" s="22">
        <v>1353</v>
      </c>
      <c r="I57" s="22">
        <v>1432</v>
      </c>
      <c r="J57" s="4"/>
    </row>
    <row r="58" spans="2:10" x14ac:dyDescent="0.25">
      <c r="B58" s="3"/>
      <c r="C58" s="21" t="s">
        <v>225</v>
      </c>
      <c r="D58" s="282">
        <v>567</v>
      </c>
      <c r="E58" s="22">
        <v>756</v>
      </c>
      <c r="F58" s="22">
        <v>778</v>
      </c>
      <c r="G58" s="22">
        <v>973</v>
      </c>
      <c r="H58" s="22">
        <v>1178</v>
      </c>
      <c r="I58" s="22">
        <v>1376</v>
      </c>
      <c r="J58" s="4"/>
    </row>
    <row r="59" spans="2:10" x14ac:dyDescent="0.25">
      <c r="B59" s="3"/>
      <c r="C59" s="21" t="s">
        <v>226</v>
      </c>
      <c r="D59" s="282">
        <v>591.75</v>
      </c>
      <c r="E59" s="22">
        <v>789</v>
      </c>
      <c r="F59" s="22">
        <v>811</v>
      </c>
      <c r="G59" s="22">
        <v>1015</v>
      </c>
      <c r="H59" s="22">
        <v>1321</v>
      </c>
      <c r="I59" s="22">
        <v>1493</v>
      </c>
      <c r="J59" s="4"/>
    </row>
    <row r="60" spans="2:10" x14ac:dyDescent="0.25">
      <c r="B60" s="3"/>
      <c r="C60" s="21" t="s">
        <v>227</v>
      </c>
      <c r="D60" s="282">
        <v>567</v>
      </c>
      <c r="E60" s="22">
        <v>756</v>
      </c>
      <c r="F60" s="22">
        <v>862</v>
      </c>
      <c r="G60" s="22">
        <v>973</v>
      </c>
      <c r="H60" s="22">
        <v>1353</v>
      </c>
      <c r="I60" s="22">
        <v>1632</v>
      </c>
      <c r="J60" s="4"/>
    </row>
    <row r="61" spans="2:10" x14ac:dyDescent="0.25">
      <c r="B61" s="3"/>
      <c r="C61" s="21" t="s">
        <v>228</v>
      </c>
      <c r="D61" s="282">
        <v>933.75</v>
      </c>
      <c r="E61" s="22">
        <v>1245</v>
      </c>
      <c r="F61" s="22">
        <v>1269</v>
      </c>
      <c r="G61" s="22">
        <v>1595</v>
      </c>
      <c r="H61" s="22">
        <v>1912</v>
      </c>
      <c r="I61" s="22">
        <v>2213</v>
      </c>
      <c r="J61" s="4"/>
    </row>
    <row r="62" spans="2:10" x14ac:dyDescent="0.25">
      <c r="B62" s="3"/>
      <c r="C62" s="21" t="s">
        <v>229</v>
      </c>
      <c r="D62" s="282">
        <v>591.75</v>
      </c>
      <c r="E62" s="22">
        <v>789</v>
      </c>
      <c r="F62" s="22">
        <v>811</v>
      </c>
      <c r="G62" s="22">
        <v>1015</v>
      </c>
      <c r="H62" s="22">
        <v>1321</v>
      </c>
      <c r="I62" s="22">
        <v>1493</v>
      </c>
      <c r="J62" s="4"/>
    </row>
    <row r="63" spans="2:10" x14ac:dyDescent="0.25">
      <c r="B63" s="3"/>
      <c r="C63" s="21" t="s">
        <v>230</v>
      </c>
      <c r="D63" s="282">
        <v>1186.5</v>
      </c>
      <c r="E63" s="22">
        <v>1582</v>
      </c>
      <c r="F63" s="22">
        <v>1648</v>
      </c>
      <c r="G63" s="22">
        <v>1931</v>
      </c>
      <c r="H63" s="22">
        <v>2431</v>
      </c>
      <c r="I63" s="22">
        <v>3091</v>
      </c>
      <c r="J63" s="4"/>
    </row>
    <row r="64" spans="2:10" x14ac:dyDescent="0.25">
      <c r="B64" s="3"/>
      <c r="C64" s="21" t="s">
        <v>231</v>
      </c>
      <c r="D64" s="282">
        <v>669.75</v>
      </c>
      <c r="E64" s="22">
        <v>893</v>
      </c>
      <c r="F64" s="22">
        <v>899</v>
      </c>
      <c r="G64" s="22">
        <v>1179</v>
      </c>
      <c r="H64" s="22">
        <v>1640</v>
      </c>
      <c r="I64" s="22">
        <v>1913</v>
      </c>
      <c r="J64" s="4"/>
    </row>
    <row r="65" spans="2:10" x14ac:dyDescent="0.25">
      <c r="B65" s="3"/>
      <c r="C65" s="21" t="s">
        <v>232</v>
      </c>
      <c r="D65" s="282">
        <v>509.25</v>
      </c>
      <c r="E65" s="22">
        <v>679</v>
      </c>
      <c r="F65" s="22">
        <v>751</v>
      </c>
      <c r="G65" s="22">
        <v>985</v>
      </c>
      <c r="H65" s="22">
        <v>1370</v>
      </c>
      <c r="I65" s="22">
        <v>1652</v>
      </c>
      <c r="J65" s="4"/>
    </row>
    <row r="66" spans="2:10" x14ac:dyDescent="0.25">
      <c r="B66" s="3"/>
      <c r="C66" s="21" t="s">
        <v>233</v>
      </c>
      <c r="D66" s="282">
        <v>578.25</v>
      </c>
      <c r="E66" s="22">
        <v>771</v>
      </c>
      <c r="F66" s="22">
        <v>882</v>
      </c>
      <c r="G66" s="22">
        <v>1019</v>
      </c>
      <c r="H66" s="22">
        <v>1388</v>
      </c>
      <c r="I66" s="22">
        <v>1597</v>
      </c>
      <c r="J66" s="4"/>
    </row>
    <row r="67" spans="2:10" x14ac:dyDescent="0.25">
      <c r="B67" s="3"/>
      <c r="C67" s="21" t="s">
        <v>234</v>
      </c>
      <c r="D67" s="282">
        <v>563.25</v>
      </c>
      <c r="E67" s="22">
        <v>751</v>
      </c>
      <c r="F67" s="22">
        <v>755</v>
      </c>
      <c r="G67" s="22">
        <v>973</v>
      </c>
      <c r="H67" s="22">
        <v>1167</v>
      </c>
      <c r="I67" s="22">
        <v>1432</v>
      </c>
      <c r="J67" s="4"/>
    </row>
    <row r="68" spans="2:10" x14ac:dyDescent="0.25">
      <c r="B68" s="3"/>
      <c r="C68" s="21" t="s">
        <v>235</v>
      </c>
      <c r="D68" s="282">
        <v>552.75</v>
      </c>
      <c r="E68" s="22">
        <v>737</v>
      </c>
      <c r="F68" s="22">
        <v>742</v>
      </c>
      <c r="G68" s="22">
        <v>973</v>
      </c>
      <c r="H68" s="22">
        <v>1167</v>
      </c>
      <c r="I68" s="22">
        <v>1432</v>
      </c>
      <c r="J68" s="4"/>
    </row>
    <row r="69" spans="2:10" x14ac:dyDescent="0.25">
      <c r="B69" s="3"/>
      <c r="C69" s="21" t="s">
        <v>152</v>
      </c>
      <c r="D69" s="282">
        <v>645.75</v>
      </c>
      <c r="E69" s="22">
        <v>861</v>
      </c>
      <c r="F69" s="22">
        <v>885</v>
      </c>
      <c r="G69" s="22">
        <v>1107</v>
      </c>
      <c r="H69" s="22">
        <v>1327</v>
      </c>
      <c r="I69" s="22">
        <v>1629</v>
      </c>
      <c r="J69" s="4"/>
    </row>
    <row r="70" spans="2:10" x14ac:dyDescent="0.25">
      <c r="B70" s="3"/>
      <c r="C70" s="21" t="s">
        <v>236</v>
      </c>
      <c r="D70" s="282">
        <v>634.5</v>
      </c>
      <c r="E70" s="22">
        <v>846</v>
      </c>
      <c r="F70" s="22">
        <v>870</v>
      </c>
      <c r="G70" s="22">
        <v>1088</v>
      </c>
      <c r="H70" s="22">
        <v>1416</v>
      </c>
      <c r="I70" s="22">
        <v>1601</v>
      </c>
      <c r="J70" s="4"/>
    </row>
    <row r="71" spans="2:10" x14ac:dyDescent="0.25">
      <c r="B71" s="3"/>
      <c r="C71" s="21" t="s">
        <v>237</v>
      </c>
      <c r="D71" s="282">
        <v>567</v>
      </c>
      <c r="E71" s="22">
        <v>756</v>
      </c>
      <c r="F71" s="22">
        <v>832</v>
      </c>
      <c r="G71" s="22">
        <v>973</v>
      </c>
      <c r="H71" s="22">
        <v>1167</v>
      </c>
      <c r="I71" s="22">
        <v>1432</v>
      </c>
      <c r="J71" s="4"/>
    </row>
    <row r="72" spans="2:10" x14ac:dyDescent="0.25">
      <c r="B72" s="3"/>
      <c r="C72" s="21" t="s">
        <v>238</v>
      </c>
      <c r="D72" s="282">
        <v>960</v>
      </c>
      <c r="E72" s="22">
        <v>1280</v>
      </c>
      <c r="F72" s="22">
        <v>1323</v>
      </c>
      <c r="G72" s="22">
        <v>1573</v>
      </c>
      <c r="H72" s="22">
        <v>2116</v>
      </c>
      <c r="I72" s="22">
        <v>2639</v>
      </c>
      <c r="J72" s="4"/>
    </row>
    <row r="73" spans="2:10" x14ac:dyDescent="0.25">
      <c r="B73" s="3"/>
      <c r="C73" s="21" t="s">
        <v>239</v>
      </c>
      <c r="D73" s="282">
        <v>510.75</v>
      </c>
      <c r="E73" s="22">
        <v>681</v>
      </c>
      <c r="F73" s="22">
        <v>820</v>
      </c>
      <c r="G73" s="22">
        <v>973</v>
      </c>
      <c r="H73" s="22">
        <v>1353</v>
      </c>
      <c r="I73" s="22">
        <v>1569</v>
      </c>
      <c r="J73" s="4"/>
    </row>
    <row r="74" spans="2:10" x14ac:dyDescent="0.25">
      <c r="B74" s="3"/>
      <c r="C74" s="21" t="s">
        <v>240</v>
      </c>
      <c r="D74" s="282">
        <v>816.75</v>
      </c>
      <c r="E74" s="22">
        <v>1089</v>
      </c>
      <c r="F74" s="22">
        <v>1096</v>
      </c>
      <c r="G74" s="22">
        <v>1438</v>
      </c>
      <c r="H74" s="22">
        <v>1806</v>
      </c>
      <c r="I74" s="22">
        <v>2116</v>
      </c>
      <c r="J74" s="4"/>
    </row>
    <row r="75" spans="2:10" x14ac:dyDescent="0.25">
      <c r="B75" s="3"/>
      <c r="C75" s="21" t="s">
        <v>241</v>
      </c>
      <c r="D75" s="282">
        <v>591.75</v>
      </c>
      <c r="E75" s="22">
        <v>789</v>
      </c>
      <c r="F75" s="22">
        <v>811</v>
      </c>
      <c r="G75" s="22">
        <v>1015</v>
      </c>
      <c r="H75" s="22">
        <v>1321</v>
      </c>
      <c r="I75" s="22">
        <v>1493</v>
      </c>
      <c r="J75" s="4"/>
    </row>
    <row r="76" spans="2:10" x14ac:dyDescent="0.25">
      <c r="B76" s="3"/>
      <c r="C76" s="21" t="s">
        <v>242</v>
      </c>
      <c r="D76" s="282">
        <v>859.5</v>
      </c>
      <c r="E76" s="22">
        <v>1146</v>
      </c>
      <c r="F76" s="22">
        <v>1153</v>
      </c>
      <c r="G76" s="22">
        <v>1442</v>
      </c>
      <c r="H76" s="22">
        <v>1729</v>
      </c>
      <c r="I76" s="22">
        <v>1909</v>
      </c>
      <c r="J76" s="4"/>
    </row>
    <row r="77" spans="2:10" x14ac:dyDescent="0.25">
      <c r="B77" s="3"/>
      <c r="C77" s="21" t="s">
        <v>243</v>
      </c>
      <c r="D77" s="282">
        <v>503.25</v>
      </c>
      <c r="E77" s="22">
        <v>671</v>
      </c>
      <c r="F77" s="22">
        <v>742</v>
      </c>
      <c r="G77" s="22">
        <v>973</v>
      </c>
      <c r="H77" s="22">
        <v>1353</v>
      </c>
      <c r="I77" s="22">
        <v>1396</v>
      </c>
      <c r="J77" s="4"/>
    </row>
    <row r="78" spans="2:10" x14ac:dyDescent="0.25">
      <c r="B78" s="3"/>
      <c r="C78" s="21" t="s">
        <v>244</v>
      </c>
      <c r="D78" s="282">
        <v>588.75</v>
      </c>
      <c r="E78" s="22">
        <v>785</v>
      </c>
      <c r="F78" s="22">
        <v>790</v>
      </c>
      <c r="G78" s="22">
        <v>1037</v>
      </c>
      <c r="H78" s="22">
        <v>1243</v>
      </c>
      <c r="I78" s="22">
        <v>1373</v>
      </c>
      <c r="J78" s="4"/>
    </row>
    <row r="79" spans="2:10" x14ac:dyDescent="0.25">
      <c r="B79" s="3"/>
      <c r="C79" s="21" t="s">
        <v>245</v>
      </c>
      <c r="D79" s="282">
        <v>816</v>
      </c>
      <c r="E79" s="22">
        <v>1088</v>
      </c>
      <c r="F79" s="22">
        <v>1089</v>
      </c>
      <c r="G79" s="22">
        <v>1351</v>
      </c>
      <c r="H79" s="22">
        <v>1879</v>
      </c>
      <c r="I79" s="22">
        <v>2157</v>
      </c>
      <c r="J79" s="4"/>
    </row>
    <row r="80" spans="2:10" x14ac:dyDescent="0.25">
      <c r="B80" s="3"/>
      <c r="C80" s="21" t="s">
        <v>246</v>
      </c>
      <c r="D80" s="282">
        <v>755.25</v>
      </c>
      <c r="E80" s="22">
        <v>1007</v>
      </c>
      <c r="F80" s="22">
        <v>1013</v>
      </c>
      <c r="G80" s="22">
        <v>1199</v>
      </c>
      <c r="H80" s="22">
        <v>1606</v>
      </c>
      <c r="I80" s="22">
        <v>1694</v>
      </c>
      <c r="J80" s="4"/>
    </row>
    <row r="81" spans="2:10" x14ac:dyDescent="0.25">
      <c r="B81" s="3"/>
      <c r="C81" s="21" t="s">
        <v>247</v>
      </c>
      <c r="D81" s="282">
        <v>807.75</v>
      </c>
      <c r="E81" s="22">
        <v>1077</v>
      </c>
      <c r="F81" s="22">
        <v>1177</v>
      </c>
      <c r="G81" s="22">
        <v>1426</v>
      </c>
      <c r="H81" s="22">
        <v>1830</v>
      </c>
      <c r="I81" s="22">
        <v>2132</v>
      </c>
      <c r="J81" s="4"/>
    </row>
    <row r="82" spans="2:10" x14ac:dyDescent="0.25">
      <c r="B82" s="3"/>
      <c r="C82" s="21" t="s">
        <v>248</v>
      </c>
      <c r="D82" s="282">
        <v>503.25</v>
      </c>
      <c r="E82" s="22">
        <v>671</v>
      </c>
      <c r="F82" s="22">
        <v>888</v>
      </c>
      <c r="G82" s="22">
        <v>973</v>
      </c>
      <c r="H82" s="22">
        <v>1304</v>
      </c>
      <c r="I82" s="22">
        <v>1477</v>
      </c>
      <c r="J82" s="4"/>
    </row>
    <row r="83" spans="2:10" x14ac:dyDescent="0.25">
      <c r="B83" s="3"/>
      <c r="C83" s="21" t="s">
        <v>249</v>
      </c>
      <c r="D83" s="282">
        <v>559.5</v>
      </c>
      <c r="E83" s="22">
        <v>746</v>
      </c>
      <c r="F83" s="22">
        <v>751</v>
      </c>
      <c r="G83" s="22">
        <v>973</v>
      </c>
      <c r="H83" s="22">
        <v>1353</v>
      </c>
      <c r="I83" s="22">
        <v>1432</v>
      </c>
      <c r="J83" s="4"/>
    </row>
    <row r="84" spans="2:10" x14ac:dyDescent="0.25">
      <c r="B84" s="3"/>
      <c r="C84" s="21" t="s">
        <v>250</v>
      </c>
      <c r="D84" s="282">
        <v>552.75</v>
      </c>
      <c r="E84" s="22">
        <v>737</v>
      </c>
      <c r="F84" s="22">
        <v>742</v>
      </c>
      <c r="G84" s="22">
        <v>973</v>
      </c>
      <c r="H84" s="22">
        <v>1309</v>
      </c>
      <c r="I84" s="22">
        <v>1432</v>
      </c>
      <c r="J84" s="4"/>
    </row>
    <row r="85" spans="2:10" x14ac:dyDescent="0.25">
      <c r="B85" s="3"/>
      <c r="C85" s="21" t="s">
        <v>251</v>
      </c>
      <c r="D85" s="282">
        <v>632.25</v>
      </c>
      <c r="E85" s="22">
        <v>843</v>
      </c>
      <c r="F85" s="22">
        <v>848</v>
      </c>
      <c r="G85" s="22">
        <v>1113</v>
      </c>
      <c r="H85" s="22">
        <v>1379</v>
      </c>
      <c r="I85" s="22">
        <v>1474</v>
      </c>
      <c r="J85" s="4"/>
    </row>
    <row r="86" spans="2:10" x14ac:dyDescent="0.25">
      <c r="B86" s="3"/>
      <c r="C86" s="21" t="s">
        <v>252</v>
      </c>
      <c r="D86" s="282">
        <v>669</v>
      </c>
      <c r="E86" s="22">
        <v>892</v>
      </c>
      <c r="F86" s="22">
        <v>898</v>
      </c>
      <c r="G86" s="22">
        <v>1103</v>
      </c>
      <c r="H86" s="22">
        <v>1446</v>
      </c>
      <c r="I86" s="22">
        <v>1732</v>
      </c>
      <c r="J86" s="4"/>
    </row>
    <row r="87" spans="2:10" x14ac:dyDescent="0.25">
      <c r="B87" s="3"/>
      <c r="C87" s="21" t="s">
        <v>253</v>
      </c>
      <c r="D87" s="282">
        <v>651.75</v>
      </c>
      <c r="E87" s="22">
        <v>869</v>
      </c>
      <c r="F87" s="22">
        <v>960</v>
      </c>
      <c r="G87" s="22">
        <v>1260</v>
      </c>
      <c r="H87" s="22">
        <v>1511</v>
      </c>
      <c r="I87" s="22">
        <v>1668</v>
      </c>
      <c r="J87" s="4"/>
    </row>
    <row r="88" spans="2:10" x14ac:dyDescent="0.25">
      <c r="B88" s="3"/>
      <c r="C88" s="21" t="s">
        <v>254</v>
      </c>
      <c r="D88" s="282">
        <v>658.5</v>
      </c>
      <c r="E88" s="22">
        <v>878</v>
      </c>
      <c r="F88" s="22">
        <v>902</v>
      </c>
      <c r="G88" s="22">
        <v>1129</v>
      </c>
      <c r="H88" s="22">
        <v>1489</v>
      </c>
      <c r="I88" s="22">
        <v>1495</v>
      </c>
      <c r="J88" s="4"/>
    </row>
    <row r="89" spans="2:10" x14ac:dyDescent="0.25">
      <c r="B89" s="3"/>
      <c r="C89" s="21" t="s">
        <v>255</v>
      </c>
      <c r="D89" s="282">
        <v>567</v>
      </c>
      <c r="E89" s="22">
        <v>756</v>
      </c>
      <c r="F89" s="22">
        <v>778</v>
      </c>
      <c r="G89" s="22">
        <v>973</v>
      </c>
      <c r="H89" s="22">
        <v>1353</v>
      </c>
      <c r="I89" s="22">
        <v>1550</v>
      </c>
      <c r="J89" s="4"/>
    </row>
    <row r="90" spans="2:10" x14ac:dyDescent="0.25">
      <c r="B90" s="3"/>
      <c r="C90" s="21" t="s">
        <v>256</v>
      </c>
      <c r="D90" s="282">
        <v>1105.5</v>
      </c>
      <c r="E90" s="22">
        <v>1474</v>
      </c>
      <c r="F90" s="22">
        <v>1562</v>
      </c>
      <c r="G90" s="22">
        <v>1852</v>
      </c>
      <c r="H90" s="22">
        <v>2347</v>
      </c>
      <c r="I90" s="22">
        <v>2760</v>
      </c>
      <c r="J90" s="4"/>
    </row>
    <row r="91" spans="2:10" x14ac:dyDescent="0.25">
      <c r="B91" s="3"/>
      <c r="C91" s="21" t="s">
        <v>257</v>
      </c>
      <c r="D91" s="282">
        <v>567</v>
      </c>
      <c r="E91" s="22">
        <v>756</v>
      </c>
      <c r="F91" s="22">
        <v>778</v>
      </c>
      <c r="G91" s="22">
        <v>973</v>
      </c>
      <c r="H91" s="22">
        <v>1353</v>
      </c>
      <c r="I91" s="22">
        <v>1432</v>
      </c>
      <c r="J91" s="4"/>
    </row>
    <row r="92" spans="2:10" x14ac:dyDescent="0.25">
      <c r="B92" s="3"/>
      <c r="C92" s="21" t="s">
        <v>258</v>
      </c>
      <c r="D92" s="282">
        <v>565.5</v>
      </c>
      <c r="E92" s="22">
        <v>754</v>
      </c>
      <c r="F92" s="22">
        <v>830</v>
      </c>
      <c r="G92" s="22">
        <v>1009</v>
      </c>
      <c r="H92" s="22">
        <v>1328</v>
      </c>
      <c r="I92" s="22">
        <v>1494</v>
      </c>
      <c r="J92" s="4"/>
    </row>
    <row r="93" spans="2:10" x14ac:dyDescent="0.25">
      <c r="B93" s="3"/>
      <c r="C93" s="21" t="s">
        <v>259</v>
      </c>
      <c r="D93" s="282">
        <v>631.5</v>
      </c>
      <c r="E93" s="22">
        <v>842</v>
      </c>
      <c r="F93" s="22">
        <v>847</v>
      </c>
      <c r="G93" s="22">
        <v>1060</v>
      </c>
      <c r="H93" s="22">
        <v>1376</v>
      </c>
      <c r="I93" s="22">
        <v>1522</v>
      </c>
      <c r="J93" s="4"/>
    </row>
    <row r="94" spans="2:10" x14ac:dyDescent="0.25">
      <c r="B94" s="3"/>
      <c r="C94" s="21" t="s">
        <v>260</v>
      </c>
      <c r="D94" s="282">
        <v>636</v>
      </c>
      <c r="E94" s="22">
        <v>848</v>
      </c>
      <c r="F94" s="22">
        <v>854</v>
      </c>
      <c r="G94" s="22">
        <v>973</v>
      </c>
      <c r="H94" s="22">
        <v>1353</v>
      </c>
      <c r="I94" s="22">
        <v>1632</v>
      </c>
      <c r="J94" s="4"/>
    </row>
    <row r="95" spans="2:10" x14ac:dyDescent="0.25">
      <c r="B95" s="3"/>
      <c r="C95" s="21" t="s">
        <v>261</v>
      </c>
      <c r="D95" s="282">
        <v>823.5</v>
      </c>
      <c r="E95" s="22">
        <v>1098</v>
      </c>
      <c r="F95" s="22">
        <v>1237</v>
      </c>
      <c r="G95" s="22">
        <v>1412</v>
      </c>
      <c r="H95" s="22">
        <v>1693</v>
      </c>
      <c r="I95" s="22">
        <v>2196</v>
      </c>
      <c r="J95" s="4"/>
    </row>
    <row r="96" spans="2:10" x14ac:dyDescent="0.25">
      <c r="B96" s="3"/>
      <c r="C96" s="21" t="s">
        <v>262</v>
      </c>
      <c r="D96" s="282">
        <v>682.5</v>
      </c>
      <c r="E96" s="22">
        <v>910</v>
      </c>
      <c r="F96" s="22">
        <v>952</v>
      </c>
      <c r="G96" s="22">
        <v>1115</v>
      </c>
      <c r="H96" s="22">
        <v>1471</v>
      </c>
      <c r="I96" s="22">
        <v>1476</v>
      </c>
      <c r="J96" s="4"/>
    </row>
    <row r="97" spans="2:10" x14ac:dyDescent="0.25">
      <c r="B97" s="3"/>
      <c r="C97" s="21" t="s">
        <v>263</v>
      </c>
      <c r="D97" s="282">
        <v>555</v>
      </c>
      <c r="E97" s="22">
        <v>740</v>
      </c>
      <c r="F97" s="22">
        <v>745</v>
      </c>
      <c r="G97" s="22">
        <v>978</v>
      </c>
      <c r="H97" s="22">
        <v>1204</v>
      </c>
      <c r="I97" s="22">
        <v>1295</v>
      </c>
      <c r="J97" s="4"/>
    </row>
    <row r="98" spans="2:10" x14ac:dyDescent="0.25">
      <c r="B98" s="3"/>
      <c r="C98" s="21" t="s">
        <v>264</v>
      </c>
      <c r="D98" s="282">
        <v>688.5</v>
      </c>
      <c r="E98" s="22">
        <v>918</v>
      </c>
      <c r="F98" s="22">
        <v>924</v>
      </c>
      <c r="G98" s="22">
        <v>1173</v>
      </c>
      <c r="H98" s="22">
        <v>1406</v>
      </c>
      <c r="I98" s="22">
        <v>1726</v>
      </c>
      <c r="J98" s="4"/>
    </row>
    <row r="99" spans="2:10" x14ac:dyDescent="0.25">
      <c r="B99" s="3"/>
      <c r="C99" s="21" t="s">
        <v>265</v>
      </c>
      <c r="D99" s="282">
        <v>503.25</v>
      </c>
      <c r="E99" s="22">
        <v>671</v>
      </c>
      <c r="F99" s="22">
        <v>828</v>
      </c>
      <c r="G99" s="22">
        <v>973</v>
      </c>
      <c r="H99" s="22">
        <v>1167</v>
      </c>
      <c r="I99" s="22">
        <v>1632</v>
      </c>
      <c r="J99" s="4"/>
    </row>
    <row r="100" spans="2:10" x14ac:dyDescent="0.25">
      <c r="B100" s="3"/>
      <c r="C100" s="21" t="s">
        <v>266</v>
      </c>
      <c r="D100" s="282">
        <v>1186.5</v>
      </c>
      <c r="E100" s="22">
        <v>1582</v>
      </c>
      <c r="F100" s="22">
        <v>1648</v>
      </c>
      <c r="G100" s="22">
        <v>1931</v>
      </c>
      <c r="H100" s="22">
        <v>2431</v>
      </c>
      <c r="I100" s="22">
        <v>3091</v>
      </c>
      <c r="J100" s="4"/>
    </row>
    <row r="101" spans="2:10" x14ac:dyDescent="0.25">
      <c r="B101" s="3"/>
      <c r="C101" s="21" t="s">
        <v>267</v>
      </c>
      <c r="D101" s="282">
        <v>552.75</v>
      </c>
      <c r="E101" s="22">
        <v>737</v>
      </c>
      <c r="F101" s="22">
        <v>742</v>
      </c>
      <c r="G101" s="22">
        <v>973</v>
      </c>
      <c r="H101" s="22">
        <v>1353</v>
      </c>
      <c r="I101" s="22">
        <v>1632</v>
      </c>
      <c r="J101" s="4"/>
    </row>
    <row r="102" spans="2:10" x14ac:dyDescent="0.25">
      <c r="B102" s="3"/>
      <c r="C102" s="21" t="s">
        <v>268</v>
      </c>
      <c r="D102" s="282">
        <v>692.25</v>
      </c>
      <c r="E102" s="22">
        <v>923</v>
      </c>
      <c r="F102" s="22">
        <v>1049</v>
      </c>
      <c r="G102" s="22">
        <v>1339</v>
      </c>
      <c r="H102" s="22">
        <v>1821</v>
      </c>
      <c r="I102" s="22">
        <v>2043</v>
      </c>
      <c r="J102" s="4"/>
    </row>
    <row r="103" spans="2:10" x14ac:dyDescent="0.25">
      <c r="B103" s="3"/>
      <c r="C103" s="21" t="s">
        <v>269</v>
      </c>
      <c r="D103" s="282">
        <v>616.5</v>
      </c>
      <c r="E103" s="22">
        <v>822</v>
      </c>
      <c r="F103" s="22">
        <v>940</v>
      </c>
      <c r="G103" s="22">
        <v>1057</v>
      </c>
      <c r="H103" s="22">
        <v>1267</v>
      </c>
      <c r="I103" s="22">
        <v>1555</v>
      </c>
      <c r="J103" s="4"/>
    </row>
    <row r="104" spans="2:10" x14ac:dyDescent="0.25">
      <c r="B104" s="3"/>
      <c r="C104" s="21" t="s">
        <v>270</v>
      </c>
      <c r="D104" s="282">
        <v>567</v>
      </c>
      <c r="E104" s="22">
        <v>756</v>
      </c>
      <c r="F104" s="22">
        <v>838</v>
      </c>
      <c r="G104" s="22">
        <v>973</v>
      </c>
      <c r="H104" s="22">
        <v>1221</v>
      </c>
      <c r="I104" s="22">
        <v>1432</v>
      </c>
      <c r="J104" s="4"/>
    </row>
    <row r="105" spans="2:10" x14ac:dyDescent="0.25">
      <c r="B105" s="3"/>
      <c r="C105" s="21" t="s">
        <v>271</v>
      </c>
      <c r="D105" s="282">
        <v>591.75</v>
      </c>
      <c r="E105" s="22">
        <v>789</v>
      </c>
      <c r="F105" s="22">
        <v>811</v>
      </c>
      <c r="G105" s="22">
        <v>1015</v>
      </c>
      <c r="H105" s="22">
        <v>1321</v>
      </c>
      <c r="I105" s="22">
        <v>1493</v>
      </c>
      <c r="J105" s="4"/>
    </row>
    <row r="106" spans="2:10" x14ac:dyDescent="0.25">
      <c r="B106" s="3"/>
      <c r="C106" s="21" t="s">
        <v>272</v>
      </c>
      <c r="D106" s="282">
        <v>669</v>
      </c>
      <c r="E106" s="22">
        <v>892</v>
      </c>
      <c r="F106" s="22">
        <v>898</v>
      </c>
      <c r="G106" s="22">
        <v>1103</v>
      </c>
      <c r="H106" s="22">
        <v>1446</v>
      </c>
      <c r="I106" s="22">
        <v>1732</v>
      </c>
      <c r="J106" s="4"/>
    </row>
    <row r="107" spans="2:10" x14ac:dyDescent="0.25">
      <c r="B107" s="3"/>
      <c r="C107" s="21" t="s">
        <v>273</v>
      </c>
      <c r="D107" s="282">
        <v>567</v>
      </c>
      <c r="E107" s="22">
        <v>756</v>
      </c>
      <c r="F107" s="22">
        <v>778</v>
      </c>
      <c r="G107" s="22">
        <v>973</v>
      </c>
      <c r="H107" s="22">
        <v>1167</v>
      </c>
      <c r="I107" s="22">
        <v>1432</v>
      </c>
      <c r="J107" s="4"/>
    </row>
    <row r="108" spans="2:10" x14ac:dyDescent="0.25">
      <c r="B108" s="3"/>
      <c r="C108" s="21" t="s">
        <v>274</v>
      </c>
      <c r="D108" s="282">
        <v>552.75</v>
      </c>
      <c r="E108" s="22">
        <v>737</v>
      </c>
      <c r="F108" s="22">
        <v>742</v>
      </c>
      <c r="G108" s="22">
        <v>973</v>
      </c>
      <c r="H108" s="22">
        <v>1289</v>
      </c>
      <c r="I108" s="22">
        <v>1432</v>
      </c>
      <c r="J108" s="4"/>
    </row>
    <row r="109" spans="2:10" x14ac:dyDescent="0.25">
      <c r="B109" s="3"/>
      <c r="C109" s="21" t="s">
        <v>275</v>
      </c>
      <c r="D109" s="282">
        <v>1070.25</v>
      </c>
      <c r="E109" s="22">
        <v>1427</v>
      </c>
      <c r="F109" s="22">
        <v>1473</v>
      </c>
      <c r="G109" s="22">
        <v>1723</v>
      </c>
      <c r="H109" s="22">
        <v>2273</v>
      </c>
      <c r="I109" s="22">
        <v>2815</v>
      </c>
      <c r="J109" s="4"/>
    </row>
    <row r="110" spans="2:10" x14ac:dyDescent="0.25">
      <c r="B110" s="3"/>
      <c r="C110" s="21" t="s">
        <v>276</v>
      </c>
      <c r="D110" s="282">
        <v>757.5</v>
      </c>
      <c r="E110" s="22">
        <v>1010</v>
      </c>
      <c r="F110" s="22">
        <v>1020</v>
      </c>
      <c r="G110" s="22">
        <v>1276</v>
      </c>
      <c r="H110" s="22">
        <v>1653</v>
      </c>
      <c r="I110" s="22">
        <v>1987</v>
      </c>
      <c r="J110" s="4"/>
    </row>
    <row r="111" spans="2:10" x14ac:dyDescent="0.25">
      <c r="B111" s="3"/>
      <c r="C111" s="21" t="s">
        <v>277</v>
      </c>
      <c r="D111" s="282">
        <v>657</v>
      </c>
      <c r="E111" s="22">
        <v>876</v>
      </c>
      <c r="F111" s="22">
        <v>968</v>
      </c>
      <c r="G111" s="22">
        <v>1270</v>
      </c>
      <c r="H111" s="22">
        <v>1523</v>
      </c>
      <c r="I111" s="22">
        <v>1869</v>
      </c>
      <c r="J111" s="4"/>
    </row>
    <row r="112" spans="2:10" x14ac:dyDescent="0.25">
      <c r="B112" s="3"/>
      <c r="C112" s="21" t="s">
        <v>278</v>
      </c>
      <c r="D112" s="282">
        <v>1186.5</v>
      </c>
      <c r="E112" s="22">
        <v>1582</v>
      </c>
      <c r="F112" s="22">
        <v>1648</v>
      </c>
      <c r="G112" s="22">
        <v>1931</v>
      </c>
      <c r="H112" s="22">
        <v>2431</v>
      </c>
      <c r="I112" s="22">
        <v>3091</v>
      </c>
      <c r="J112" s="4"/>
    </row>
    <row r="113" spans="2:10" x14ac:dyDescent="0.25">
      <c r="B113" s="3"/>
      <c r="C113" s="21" t="s">
        <v>279</v>
      </c>
      <c r="D113" s="282">
        <v>975.75</v>
      </c>
      <c r="E113" s="22">
        <v>1301</v>
      </c>
      <c r="F113" s="22">
        <v>1311</v>
      </c>
      <c r="G113" s="22">
        <v>1650</v>
      </c>
      <c r="H113" s="22">
        <v>2176</v>
      </c>
      <c r="I113" s="22">
        <v>2185</v>
      </c>
      <c r="J113" s="4"/>
    </row>
    <row r="114" spans="2:10" x14ac:dyDescent="0.25">
      <c r="B114" s="3"/>
      <c r="C114" s="21" t="s">
        <v>280</v>
      </c>
      <c r="D114" s="282">
        <v>591.75</v>
      </c>
      <c r="E114" s="22">
        <v>789</v>
      </c>
      <c r="F114" s="22">
        <v>811</v>
      </c>
      <c r="G114" s="22">
        <v>1015</v>
      </c>
      <c r="H114" s="22">
        <v>1321</v>
      </c>
      <c r="I114" s="22">
        <v>1493</v>
      </c>
      <c r="J114" s="4"/>
    </row>
    <row r="115" spans="2:10" x14ac:dyDescent="0.25">
      <c r="B115" s="3"/>
      <c r="C115" s="21" t="s">
        <v>281</v>
      </c>
      <c r="D115" s="282">
        <v>591.75</v>
      </c>
      <c r="E115" s="22">
        <v>789</v>
      </c>
      <c r="F115" s="22">
        <v>811</v>
      </c>
      <c r="G115" s="22">
        <v>1015</v>
      </c>
      <c r="H115" s="22">
        <v>1321</v>
      </c>
      <c r="I115" s="22">
        <v>1493</v>
      </c>
      <c r="J115" s="4"/>
    </row>
    <row r="116" spans="2:10" x14ac:dyDescent="0.25">
      <c r="B116" s="3"/>
      <c r="C116" s="21" t="s">
        <v>282</v>
      </c>
      <c r="D116" s="282">
        <v>651.75</v>
      </c>
      <c r="E116" s="22">
        <v>869</v>
      </c>
      <c r="F116" s="22">
        <v>965</v>
      </c>
      <c r="G116" s="22">
        <v>1118</v>
      </c>
      <c r="H116" s="22">
        <v>1475</v>
      </c>
      <c r="I116" s="22">
        <v>1523</v>
      </c>
      <c r="J116" s="4"/>
    </row>
    <row r="117" spans="2:10" x14ac:dyDescent="0.25">
      <c r="B117" s="3"/>
      <c r="C117" s="21" t="s">
        <v>283</v>
      </c>
      <c r="D117" s="282">
        <v>552.75</v>
      </c>
      <c r="E117" s="22">
        <v>737</v>
      </c>
      <c r="F117" s="22">
        <v>742</v>
      </c>
      <c r="G117" s="22">
        <v>973</v>
      </c>
      <c r="H117" s="22">
        <v>1340</v>
      </c>
      <c r="I117" s="22">
        <v>1432</v>
      </c>
      <c r="J117" s="4"/>
    </row>
    <row r="118" spans="2:10" x14ac:dyDescent="0.25">
      <c r="B118" s="3"/>
      <c r="C118" s="21" t="s">
        <v>284</v>
      </c>
      <c r="D118" s="282">
        <v>591.75</v>
      </c>
      <c r="E118" s="22">
        <v>789</v>
      </c>
      <c r="F118" s="22">
        <v>811</v>
      </c>
      <c r="G118" s="22">
        <v>1015</v>
      </c>
      <c r="H118" s="22">
        <v>1321</v>
      </c>
      <c r="I118" s="22">
        <v>1493</v>
      </c>
      <c r="J118" s="4"/>
    </row>
    <row r="119" spans="2:10" x14ac:dyDescent="0.25">
      <c r="B119" s="3"/>
      <c r="C119" s="21" t="s">
        <v>285</v>
      </c>
      <c r="D119" s="282">
        <v>591.75</v>
      </c>
      <c r="E119" s="22">
        <v>789</v>
      </c>
      <c r="F119" s="22">
        <v>811</v>
      </c>
      <c r="G119" s="22">
        <v>1015</v>
      </c>
      <c r="H119" s="22">
        <v>1321</v>
      </c>
      <c r="I119" s="22">
        <v>1493</v>
      </c>
      <c r="J119" s="4"/>
    </row>
    <row r="120" spans="2:10" x14ac:dyDescent="0.25">
      <c r="B120" s="3"/>
      <c r="C120" s="21" t="s">
        <v>286</v>
      </c>
      <c r="D120" s="282">
        <v>685.5</v>
      </c>
      <c r="E120" s="22">
        <v>914</v>
      </c>
      <c r="F120" s="22">
        <v>953</v>
      </c>
      <c r="G120" s="22">
        <v>1238</v>
      </c>
      <c r="H120" s="22">
        <v>1484</v>
      </c>
      <c r="I120" s="22">
        <v>1822</v>
      </c>
      <c r="J120" s="4"/>
    </row>
    <row r="121" spans="2:10" x14ac:dyDescent="0.25">
      <c r="B121" s="3"/>
      <c r="C121" s="21" t="s">
        <v>287</v>
      </c>
      <c r="D121" s="282">
        <v>567</v>
      </c>
      <c r="E121" s="22">
        <v>756</v>
      </c>
      <c r="F121" s="22">
        <v>778</v>
      </c>
      <c r="G121" s="22">
        <v>973</v>
      </c>
      <c r="H121" s="22">
        <v>1266</v>
      </c>
      <c r="I121" s="22">
        <v>1432</v>
      </c>
      <c r="J121" s="4"/>
    </row>
    <row r="122" spans="2:10" x14ac:dyDescent="0.25">
      <c r="B122" s="3"/>
      <c r="C122" s="21" t="s">
        <v>288</v>
      </c>
      <c r="D122" s="282">
        <v>591.75</v>
      </c>
      <c r="E122" s="22">
        <v>789</v>
      </c>
      <c r="F122" s="22">
        <v>811</v>
      </c>
      <c r="G122" s="22">
        <v>1015</v>
      </c>
      <c r="H122" s="22">
        <v>1321</v>
      </c>
      <c r="I122" s="22">
        <v>1493</v>
      </c>
      <c r="J122" s="4"/>
    </row>
    <row r="123" spans="2:10" x14ac:dyDescent="0.25">
      <c r="B123" s="3"/>
      <c r="C123" s="21" t="s">
        <v>289</v>
      </c>
      <c r="D123" s="282">
        <v>567</v>
      </c>
      <c r="E123" s="22">
        <v>756</v>
      </c>
      <c r="F123" s="22">
        <v>785</v>
      </c>
      <c r="G123" s="22">
        <v>973</v>
      </c>
      <c r="H123" s="22">
        <v>1294</v>
      </c>
      <c r="I123" s="22">
        <v>1329</v>
      </c>
      <c r="J123" s="4"/>
    </row>
    <row r="124" spans="2:10" x14ac:dyDescent="0.25">
      <c r="B124" s="3"/>
      <c r="C124" s="21" t="s">
        <v>290</v>
      </c>
      <c r="D124" s="282">
        <v>552.75</v>
      </c>
      <c r="E124" s="22">
        <v>737</v>
      </c>
      <c r="F124" s="22">
        <v>742</v>
      </c>
      <c r="G124" s="22">
        <v>973</v>
      </c>
      <c r="H124" s="22">
        <v>1313</v>
      </c>
      <c r="I124" s="22">
        <v>1632</v>
      </c>
      <c r="J124" s="4"/>
    </row>
    <row r="125" spans="2:10" x14ac:dyDescent="0.25">
      <c r="B125" s="3"/>
      <c r="C125" s="21" t="s">
        <v>291</v>
      </c>
      <c r="D125" s="282">
        <v>606</v>
      </c>
      <c r="E125" s="22">
        <v>808</v>
      </c>
      <c r="F125" s="22">
        <v>813</v>
      </c>
      <c r="G125" s="22">
        <v>1067</v>
      </c>
      <c r="H125" s="22">
        <v>1475</v>
      </c>
      <c r="I125" s="22">
        <v>1790</v>
      </c>
      <c r="J125" s="4"/>
    </row>
    <row r="126" spans="2:10" x14ac:dyDescent="0.25">
      <c r="B126" s="3"/>
      <c r="C126" s="21" t="s">
        <v>292</v>
      </c>
      <c r="D126" s="282">
        <v>615</v>
      </c>
      <c r="E126" s="22">
        <v>820</v>
      </c>
      <c r="F126" s="22">
        <v>886</v>
      </c>
      <c r="G126" s="22">
        <v>1055</v>
      </c>
      <c r="H126" s="22">
        <v>1265</v>
      </c>
      <c r="I126" s="22">
        <v>1770</v>
      </c>
      <c r="J126" s="4"/>
    </row>
    <row r="127" spans="2:10" x14ac:dyDescent="0.25">
      <c r="B127" s="3"/>
      <c r="C127" s="21" t="s">
        <v>293</v>
      </c>
      <c r="D127" s="282">
        <v>665.25</v>
      </c>
      <c r="E127" s="22">
        <v>887</v>
      </c>
      <c r="F127" s="22">
        <v>912</v>
      </c>
      <c r="G127" s="22">
        <v>1141</v>
      </c>
      <c r="H127" s="22">
        <v>1430</v>
      </c>
      <c r="I127" s="22">
        <v>1540</v>
      </c>
      <c r="J127" s="4"/>
    </row>
    <row r="128" spans="2:10" x14ac:dyDescent="0.25">
      <c r="B128" s="3"/>
      <c r="C128" s="21" t="s">
        <v>294</v>
      </c>
      <c r="D128" s="282">
        <v>960</v>
      </c>
      <c r="E128" s="22">
        <v>1280</v>
      </c>
      <c r="F128" s="22">
        <v>1323</v>
      </c>
      <c r="G128" s="22">
        <v>1573</v>
      </c>
      <c r="H128" s="22">
        <v>2116</v>
      </c>
      <c r="I128" s="22">
        <v>2639</v>
      </c>
      <c r="J128" s="4"/>
    </row>
    <row r="129" spans="2:10" x14ac:dyDescent="0.25">
      <c r="B129" s="3"/>
      <c r="C129" s="21" t="s">
        <v>295</v>
      </c>
      <c r="D129" s="282">
        <v>567</v>
      </c>
      <c r="E129" s="22">
        <v>756</v>
      </c>
      <c r="F129" s="22">
        <v>778</v>
      </c>
      <c r="G129" s="22">
        <v>973</v>
      </c>
      <c r="H129" s="22">
        <v>1270</v>
      </c>
      <c r="I129" s="22">
        <v>1432</v>
      </c>
      <c r="J129" s="4"/>
    </row>
    <row r="130" spans="2:10" x14ac:dyDescent="0.25">
      <c r="B130" s="3"/>
      <c r="C130" s="21" t="s">
        <v>296</v>
      </c>
      <c r="D130" s="282">
        <v>586.5</v>
      </c>
      <c r="E130" s="22">
        <v>782</v>
      </c>
      <c r="F130" s="22">
        <v>787</v>
      </c>
      <c r="G130" s="22">
        <v>1033</v>
      </c>
      <c r="H130" s="22">
        <v>1314</v>
      </c>
      <c r="I130" s="22">
        <v>1547</v>
      </c>
      <c r="J130" s="4"/>
    </row>
    <row r="131" spans="2:10" x14ac:dyDescent="0.25">
      <c r="B131" s="3"/>
      <c r="C131" s="21" t="s">
        <v>297</v>
      </c>
      <c r="D131" s="282">
        <v>629.25</v>
      </c>
      <c r="E131" s="22">
        <v>839</v>
      </c>
      <c r="F131" s="22">
        <v>845</v>
      </c>
      <c r="G131" s="22">
        <v>1097</v>
      </c>
      <c r="H131" s="22">
        <v>1526</v>
      </c>
      <c r="I131" s="22">
        <v>1665</v>
      </c>
      <c r="J131" s="4"/>
    </row>
    <row r="132" spans="2:10" x14ac:dyDescent="0.25">
      <c r="B132" s="3"/>
      <c r="C132" s="21" t="s">
        <v>298</v>
      </c>
      <c r="D132" s="282">
        <v>591.75</v>
      </c>
      <c r="E132" s="22">
        <v>789</v>
      </c>
      <c r="F132" s="22">
        <v>811</v>
      </c>
      <c r="G132" s="22">
        <v>1015</v>
      </c>
      <c r="H132" s="22">
        <v>1321</v>
      </c>
      <c r="I132" s="22">
        <v>1493</v>
      </c>
      <c r="J132" s="4"/>
    </row>
    <row r="133" spans="2:10" x14ac:dyDescent="0.25">
      <c r="B133" s="3"/>
      <c r="C133" s="21" t="s">
        <v>299</v>
      </c>
      <c r="D133" s="282">
        <v>528.75</v>
      </c>
      <c r="E133" s="22">
        <v>705</v>
      </c>
      <c r="F133" s="22">
        <v>767</v>
      </c>
      <c r="G133" s="22">
        <v>1007</v>
      </c>
      <c r="H133" s="22">
        <v>1207</v>
      </c>
      <c r="I133" s="22">
        <v>1465</v>
      </c>
      <c r="J133" s="4"/>
    </row>
    <row r="134" spans="2:10" x14ac:dyDescent="0.25">
      <c r="B134" s="3"/>
      <c r="C134" s="21" t="s">
        <v>300</v>
      </c>
      <c r="D134" s="282">
        <v>567</v>
      </c>
      <c r="E134" s="22">
        <v>756</v>
      </c>
      <c r="F134" s="22">
        <v>778</v>
      </c>
      <c r="G134" s="22">
        <v>973</v>
      </c>
      <c r="H134" s="22">
        <v>1238</v>
      </c>
      <c r="I134" s="22">
        <v>1432</v>
      </c>
      <c r="J134" s="4"/>
    </row>
    <row r="135" spans="2:10" x14ac:dyDescent="0.25">
      <c r="B135" s="3"/>
      <c r="C135" s="21" t="s">
        <v>301</v>
      </c>
      <c r="D135" s="282">
        <v>1066.5</v>
      </c>
      <c r="E135" s="22">
        <v>1422</v>
      </c>
      <c r="F135" s="22">
        <v>1441</v>
      </c>
      <c r="G135" s="22">
        <v>1772</v>
      </c>
      <c r="H135" s="22">
        <v>2215</v>
      </c>
      <c r="I135" s="22">
        <v>2722</v>
      </c>
      <c r="J135" s="4"/>
    </row>
    <row r="136" spans="2:10" x14ac:dyDescent="0.25">
      <c r="B136" s="3"/>
      <c r="C136" s="21" t="s">
        <v>302</v>
      </c>
      <c r="D136" s="282">
        <v>597</v>
      </c>
      <c r="E136" s="22">
        <v>796</v>
      </c>
      <c r="F136" s="22">
        <v>819</v>
      </c>
      <c r="G136" s="22">
        <v>1024</v>
      </c>
      <c r="H136" s="22">
        <v>1333</v>
      </c>
      <c r="I136" s="22">
        <v>1507</v>
      </c>
      <c r="J136" s="4"/>
    </row>
    <row r="137" spans="2:10" x14ac:dyDescent="0.25">
      <c r="B137" s="3"/>
      <c r="C137" s="21" t="s">
        <v>303</v>
      </c>
      <c r="D137" s="282">
        <v>684</v>
      </c>
      <c r="E137" s="22">
        <v>912</v>
      </c>
      <c r="F137" s="22">
        <v>960</v>
      </c>
      <c r="G137" s="22">
        <v>1173</v>
      </c>
      <c r="H137" s="22">
        <v>1498</v>
      </c>
      <c r="I137" s="22">
        <v>1911</v>
      </c>
      <c r="J137" s="4"/>
    </row>
    <row r="138" spans="2:10" x14ac:dyDescent="0.25">
      <c r="B138" s="3"/>
      <c r="C138" s="21" t="s">
        <v>304</v>
      </c>
      <c r="D138" s="282">
        <v>610.5</v>
      </c>
      <c r="E138" s="22">
        <v>814</v>
      </c>
      <c r="F138" s="22">
        <v>888</v>
      </c>
      <c r="G138" s="22">
        <v>973</v>
      </c>
      <c r="H138" s="22">
        <v>1337</v>
      </c>
      <c r="I138" s="22">
        <v>1499</v>
      </c>
      <c r="J138" s="4"/>
    </row>
    <row r="139" spans="2:10" x14ac:dyDescent="0.25">
      <c r="B139" s="3"/>
      <c r="C139" s="21" t="s">
        <v>305</v>
      </c>
      <c r="D139" s="282">
        <v>609</v>
      </c>
      <c r="E139" s="22">
        <v>812</v>
      </c>
      <c r="F139" s="22">
        <v>863</v>
      </c>
      <c r="G139" s="22">
        <v>1045</v>
      </c>
      <c r="H139" s="22">
        <v>1360</v>
      </c>
      <c r="I139" s="22">
        <v>1538</v>
      </c>
      <c r="J139" s="4"/>
    </row>
    <row r="140" spans="2:10" x14ac:dyDescent="0.25">
      <c r="B140" s="3"/>
      <c r="C140" s="21" t="s">
        <v>306</v>
      </c>
      <c r="D140" s="282">
        <v>591.75</v>
      </c>
      <c r="E140" s="22">
        <v>789</v>
      </c>
      <c r="F140" s="22">
        <v>811</v>
      </c>
      <c r="G140" s="22">
        <v>1015</v>
      </c>
      <c r="H140" s="22">
        <v>1321</v>
      </c>
      <c r="I140" s="22">
        <v>1493</v>
      </c>
      <c r="J140" s="4"/>
    </row>
    <row r="141" spans="2:10" x14ac:dyDescent="0.25">
      <c r="B141" s="3"/>
      <c r="C141" s="21" t="s">
        <v>307</v>
      </c>
      <c r="D141" s="282">
        <v>678.75</v>
      </c>
      <c r="E141" s="22">
        <v>905</v>
      </c>
      <c r="F141" s="22">
        <v>912</v>
      </c>
      <c r="G141" s="22">
        <v>1196</v>
      </c>
      <c r="H141" s="22">
        <v>1578</v>
      </c>
      <c r="I141" s="22">
        <v>1584</v>
      </c>
      <c r="J141" s="4"/>
    </row>
    <row r="142" spans="2:10" x14ac:dyDescent="0.25">
      <c r="B142" s="3"/>
      <c r="C142" s="21" t="s">
        <v>308</v>
      </c>
      <c r="D142" s="282">
        <v>567</v>
      </c>
      <c r="E142" s="22">
        <v>756</v>
      </c>
      <c r="F142" s="22">
        <v>778</v>
      </c>
      <c r="G142" s="22">
        <v>973</v>
      </c>
      <c r="H142" s="22">
        <v>1353</v>
      </c>
      <c r="I142" s="22">
        <v>1432</v>
      </c>
      <c r="J142" s="4"/>
    </row>
    <row r="143" spans="2:10" x14ac:dyDescent="0.25">
      <c r="B143" s="3"/>
      <c r="C143" s="21" t="s">
        <v>309</v>
      </c>
      <c r="D143" s="282">
        <v>1068</v>
      </c>
      <c r="E143" s="22">
        <v>1424</v>
      </c>
      <c r="F143" s="22">
        <v>1449</v>
      </c>
      <c r="G143" s="22">
        <v>1780</v>
      </c>
      <c r="H143" s="22">
        <v>2286</v>
      </c>
      <c r="I143" s="22">
        <v>2667</v>
      </c>
      <c r="J143" s="4"/>
    </row>
    <row r="144" spans="2:10" x14ac:dyDescent="0.25">
      <c r="B144" s="3"/>
      <c r="C144" s="21" t="s">
        <v>310</v>
      </c>
      <c r="D144" s="282">
        <v>567</v>
      </c>
      <c r="E144" s="22">
        <v>756</v>
      </c>
      <c r="F144" s="22">
        <v>888</v>
      </c>
      <c r="G144" s="22">
        <v>973</v>
      </c>
      <c r="H144" s="22">
        <v>1353</v>
      </c>
      <c r="I144" s="22">
        <v>1432</v>
      </c>
      <c r="J144" s="4"/>
    </row>
    <row r="145" spans="2:10" x14ac:dyDescent="0.25">
      <c r="B145" s="3"/>
      <c r="C145" s="21" t="s">
        <v>311</v>
      </c>
      <c r="D145" s="282">
        <v>619.5</v>
      </c>
      <c r="E145" s="22">
        <v>826</v>
      </c>
      <c r="F145" s="22">
        <v>831</v>
      </c>
      <c r="G145" s="22">
        <v>1091</v>
      </c>
      <c r="H145" s="22">
        <v>1420</v>
      </c>
      <c r="I145" s="22">
        <v>1605</v>
      </c>
      <c r="J145" s="4"/>
    </row>
    <row r="146" spans="2:10" x14ac:dyDescent="0.25">
      <c r="B146" s="3"/>
      <c r="C146" s="21" t="s">
        <v>312</v>
      </c>
      <c r="D146" s="282">
        <v>589.5</v>
      </c>
      <c r="E146" s="22">
        <v>786</v>
      </c>
      <c r="F146" s="22">
        <v>791</v>
      </c>
      <c r="G146" s="22">
        <v>1038</v>
      </c>
      <c r="H146" s="22">
        <v>1305</v>
      </c>
      <c r="I146" s="22">
        <v>1527</v>
      </c>
      <c r="J146" s="4"/>
    </row>
    <row r="147" spans="2:10" x14ac:dyDescent="0.25">
      <c r="B147" s="3"/>
      <c r="C147" s="21" t="s">
        <v>313</v>
      </c>
      <c r="D147" s="282">
        <v>567</v>
      </c>
      <c r="E147" s="22">
        <v>756</v>
      </c>
      <c r="F147" s="22">
        <v>778</v>
      </c>
      <c r="G147" s="22">
        <v>973</v>
      </c>
      <c r="H147" s="22">
        <v>1254</v>
      </c>
      <c r="I147" s="22">
        <v>1632</v>
      </c>
      <c r="J147" s="4"/>
    </row>
    <row r="148" spans="2:10" ht="15.75" thickBot="1" x14ac:dyDescent="0.3">
      <c r="B148" s="3"/>
      <c r="C148" s="21" t="s">
        <v>314</v>
      </c>
      <c r="D148" s="282">
        <v>567</v>
      </c>
      <c r="E148" s="22">
        <v>756</v>
      </c>
      <c r="F148" s="22">
        <v>778</v>
      </c>
      <c r="G148" s="22">
        <v>973</v>
      </c>
      <c r="H148" s="22">
        <v>1167</v>
      </c>
      <c r="I148" s="22">
        <v>1432</v>
      </c>
      <c r="J148" s="4"/>
    </row>
    <row r="149" spans="2:10" ht="15.75" thickBot="1" x14ac:dyDescent="0.3">
      <c r="B149" s="3"/>
      <c r="C149" s="21" t="s">
        <v>315</v>
      </c>
      <c r="D149" s="282">
        <v>637.5</v>
      </c>
      <c r="E149" s="22">
        <v>850</v>
      </c>
      <c r="F149" s="22">
        <v>893</v>
      </c>
      <c r="G149" s="22">
        <v>1067</v>
      </c>
      <c r="H149" s="22">
        <v>1279</v>
      </c>
      <c r="I149" s="22">
        <v>1696</v>
      </c>
      <c r="J149" s="281"/>
    </row>
    <row r="150" spans="2:10" ht="15.75" thickBot="1" x14ac:dyDescent="0.3">
      <c r="B150" s="3"/>
      <c r="C150" s="21" t="s">
        <v>316</v>
      </c>
      <c r="D150" s="282">
        <v>581.25</v>
      </c>
      <c r="E150" s="22">
        <v>775</v>
      </c>
      <c r="F150" s="22">
        <v>863</v>
      </c>
      <c r="G150" s="22">
        <v>1055</v>
      </c>
      <c r="H150" s="22">
        <v>1467</v>
      </c>
      <c r="I150" s="22">
        <v>1552</v>
      </c>
      <c r="J150" s="281"/>
    </row>
    <row r="151" spans="2:10" ht="15.75" thickBot="1" x14ac:dyDescent="0.3">
      <c r="B151" s="3"/>
      <c r="C151" s="21" t="s">
        <v>317</v>
      </c>
      <c r="D151" s="282">
        <v>567</v>
      </c>
      <c r="E151" s="22">
        <v>756</v>
      </c>
      <c r="F151" s="22">
        <v>778</v>
      </c>
      <c r="G151" s="22">
        <v>973</v>
      </c>
      <c r="H151" s="22">
        <v>1353</v>
      </c>
      <c r="I151" s="22">
        <v>1594</v>
      </c>
      <c r="J151" s="281"/>
    </row>
    <row r="152" spans="2:10" ht="15.75" thickBot="1" x14ac:dyDescent="0.3">
      <c r="B152" s="3"/>
      <c r="C152" s="21" t="s">
        <v>318</v>
      </c>
      <c r="D152" s="282">
        <v>580.5</v>
      </c>
      <c r="E152" s="22">
        <v>774</v>
      </c>
      <c r="F152" s="22">
        <v>810</v>
      </c>
      <c r="G152" s="22">
        <v>995</v>
      </c>
      <c r="H152" s="22">
        <v>1384</v>
      </c>
      <c r="I152" s="22">
        <v>1669</v>
      </c>
      <c r="J152" s="4"/>
    </row>
    <row r="153" spans="2:10" ht="15.75" thickBot="1" x14ac:dyDescent="0.3">
      <c r="B153" s="3"/>
      <c r="C153" s="21" t="s">
        <v>319</v>
      </c>
      <c r="D153" s="282">
        <v>773.25</v>
      </c>
      <c r="E153" s="22">
        <v>1031</v>
      </c>
      <c r="F153" s="22">
        <v>1117</v>
      </c>
      <c r="G153" s="22">
        <v>1366</v>
      </c>
      <c r="H153" s="22">
        <v>1796</v>
      </c>
      <c r="I153" s="22">
        <v>2054</v>
      </c>
      <c r="J153" s="281"/>
    </row>
    <row r="154" spans="2:10" x14ac:dyDescent="0.25">
      <c r="B154" s="3"/>
      <c r="C154" s="21" t="s">
        <v>320</v>
      </c>
      <c r="D154" s="282">
        <v>582</v>
      </c>
      <c r="E154" s="22">
        <v>776</v>
      </c>
      <c r="F154" s="22">
        <v>798</v>
      </c>
      <c r="G154" s="22">
        <v>998</v>
      </c>
      <c r="H154" s="22">
        <v>1280</v>
      </c>
      <c r="I154" s="22">
        <v>1468</v>
      </c>
      <c r="J154" s="4"/>
    </row>
    <row r="155" spans="2:10" x14ac:dyDescent="0.25">
      <c r="B155" s="3"/>
      <c r="C155" s="21" t="s">
        <v>321</v>
      </c>
      <c r="D155" s="282">
        <v>580.5</v>
      </c>
      <c r="E155" s="22">
        <v>774</v>
      </c>
      <c r="F155" s="22">
        <v>899</v>
      </c>
      <c r="G155" s="22">
        <v>1101</v>
      </c>
      <c r="H155" s="22">
        <v>1499</v>
      </c>
      <c r="I155" s="22">
        <v>1734</v>
      </c>
      <c r="J155" s="4"/>
    </row>
    <row r="156" spans="2:10" x14ac:dyDescent="0.25">
      <c r="B156" s="3"/>
      <c r="C156" s="21" t="s">
        <v>322</v>
      </c>
      <c r="D156" s="282">
        <v>669</v>
      </c>
      <c r="E156" s="22">
        <v>892</v>
      </c>
      <c r="F156" s="22">
        <v>898</v>
      </c>
      <c r="G156" s="22">
        <v>1103</v>
      </c>
      <c r="H156" s="22">
        <v>1446</v>
      </c>
      <c r="I156" s="22">
        <v>1732</v>
      </c>
      <c r="J156" s="4"/>
    </row>
    <row r="157" spans="2:10" x14ac:dyDescent="0.25">
      <c r="B157" s="3"/>
      <c r="C157" s="21" t="s">
        <v>323</v>
      </c>
      <c r="D157" s="282">
        <v>564.75</v>
      </c>
      <c r="E157" s="22">
        <v>753</v>
      </c>
      <c r="F157" s="22">
        <v>758</v>
      </c>
      <c r="G157" s="22">
        <v>995</v>
      </c>
      <c r="H157" s="22">
        <v>1235</v>
      </c>
      <c r="I157" s="22">
        <v>1434</v>
      </c>
      <c r="J157" s="4"/>
    </row>
    <row r="158" spans="2:10" x14ac:dyDescent="0.25">
      <c r="B158" s="3"/>
      <c r="C158" s="21" t="s">
        <v>324</v>
      </c>
      <c r="D158" s="282">
        <v>617.25</v>
      </c>
      <c r="E158" s="22">
        <v>823</v>
      </c>
      <c r="F158" s="22">
        <v>828</v>
      </c>
      <c r="G158" s="22">
        <v>1087</v>
      </c>
      <c r="H158" s="22">
        <v>1303</v>
      </c>
      <c r="I158" s="22">
        <v>1698</v>
      </c>
      <c r="J158" s="4"/>
    </row>
    <row r="159" spans="2:10" x14ac:dyDescent="0.25">
      <c r="B159" s="3"/>
      <c r="C159" s="21" t="s">
        <v>325</v>
      </c>
      <c r="D159" s="282">
        <v>567</v>
      </c>
      <c r="E159" s="22">
        <v>756</v>
      </c>
      <c r="F159" s="22">
        <v>888</v>
      </c>
      <c r="G159" s="22">
        <v>973</v>
      </c>
      <c r="H159" s="22">
        <v>1353</v>
      </c>
      <c r="I159" s="22">
        <v>1432</v>
      </c>
      <c r="J159" s="4"/>
    </row>
    <row r="160" spans="2:10" x14ac:dyDescent="0.25">
      <c r="B160" s="3"/>
      <c r="C160" s="21" t="s">
        <v>326</v>
      </c>
      <c r="D160" s="282">
        <v>636.75</v>
      </c>
      <c r="E160" s="22">
        <v>849</v>
      </c>
      <c r="F160" s="22">
        <v>855</v>
      </c>
      <c r="G160" s="22">
        <v>1122</v>
      </c>
      <c r="H160" s="22">
        <v>1345</v>
      </c>
      <c r="I160" s="22">
        <v>1651</v>
      </c>
      <c r="J160" s="4"/>
    </row>
    <row r="161" spans="2:10" x14ac:dyDescent="0.25">
      <c r="B161" s="3"/>
      <c r="C161" s="21" t="s">
        <v>327</v>
      </c>
      <c r="D161" s="282">
        <v>583.5</v>
      </c>
      <c r="E161" s="22">
        <v>778</v>
      </c>
      <c r="F161" s="22">
        <v>903</v>
      </c>
      <c r="G161" s="22">
        <v>1106</v>
      </c>
      <c r="H161" s="22">
        <v>1503</v>
      </c>
      <c r="I161" s="22">
        <v>1742</v>
      </c>
      <c r="J161" s="4"/>
    </row>
    <row r="162" spans="2:10" x14ac:dyDescent="0.25">
      <c r="B162" s="3"/>
      <c r="C162" s="21" t="s">
        <v>328</v>
      </c>
      <c r="D162" s="282">
        <v>591.75</v>
      </c>
      <c r="E162" s="22">
        <v>789</v>
      </c>
      <c r="F162" s="22">
        <v>811</v>
      </c>
      <c r="G162" s="22">
        <v>1015</v>
      </c>
      <c r="H162" s="22">
        <v>1321</v>
      </c>
      <c r="I162" s="22">
        <v>1493</v>
      </c>
      <c r="J162" s="4"/>
    </row>
    <row r="163" spans="2:10" x14ac:dyDescent="0.25">
      <c r="B163" s="3"/>
      <c r="C163" s="21" t="s">
        <v>329</v>
      </c>
      <c r="D163" s="282">
        <v>567</v>
      </c>
      <c r="E163" s="22">
        <v>756</v>
      </c>
      <c r="F163" s="22">
        <v>888</v>
      </c>
      <c r="G163" s="22">
        <v>973</v>
      </c>
      <c r="H163" s="22">
        <v>1353</v>
      </c>
      <c r="I163" s="22">
        <v>1632</v>
      </c>
      <c r="J163" s="4"/>
    </row>
    <row r="164" spans="2:10" x14ac:dyDescent="0.25">
      <c r="B164" s="3"/>
      <c r="C164" s="21" t="s">
        <v>330</v>
      </c>
      <c r="D164" s="282">
        <v>583.5</v>
      </c>
      <c r="E164" s="22">
        <v>778</v>
      </c>
      <c r="F164" s="22">
        <v>903</v>
      </c>
      <c r="G164" s="22">
        <v>1106</v>
      </c>
      <c r="H164" s="22">
        <v>1503</v>
      </c>
      <c r="I164" s="22">
        <v>1742</v>
      </c>
      <c r="J164" s="4"/>
    </row>
    <row r="165" spans="2:10" x14ac:dyDescent="0.25">
      <c r="B165" s="3"/>
      <c r="C165" s="21" t="s">
        <v>331</v>
      </c>
      <c r="D165" s="282">
        <v>591.75</v>
      </c>
      <c r="E165" s="22">
        <v>789</v>
      </c>
      <c r="F165" s="22">
        <v>811</v>
      </c>
      <c r="G165" s="22">
        <v>1015</v>
      </c>
      <c r="H165" s="22">
        <v>1321</v>
      </c>
      <c r="I165" s="22">
        <v>1493</v>
      </c>
      <c r="J165" s="4"/>
    </row>
    <row r="166" spans="2:10" x14ac:dyDescent="0.25">
      <c r="B166" s="3"/>
      <c r="C166" s="21" t="s">
        <v>332</v>
      </c>
      <c r="D166" s="282">
        <v>609</v>
      </c>
      <c r="E166" s="22">
        <v>812</v>
      </c>
      <c r="F166" s="22">
        <v>953</v>
      </c>
      <c r="G166" s="22">
        <v>1045</v>
      </c>
      <c r="H166" s="22">
        <v>1360</v>
      </c>
      <c r="I166" s="22">
        <v>1538</v>
      </c>
      <c r="J166" s="4"/>
    </row>
    <row r="167" spans="2:10" x14ac:dyDescent="0.25">
      <c r="B167" s="3"/>
      <c r="C167" s="21" t="s">
        <v>333</v>
      </c>
      <c r="D167" s="282">
        <v>503.25</v>
      </c>
      <c r="E167" s="22">
        <v>671</v>
      </c>
      <c r="F167" s="22">
        <v>778</v>
      </c>
      <c r="G167" s="22">
        <v>973</v>
      </c>
      <c r="H167" s="22">
        <v>1353</v>
      </c>
      <c r="I167" s="22">
        <v>1632</v>
      </c>
      <c r="J167" s="4"/>
    </row>
    <row r="168" spans="2:10" x14ac:dyDescent="0.25">
      <c r="B168" s="3"/>
      <c r="C168" s="21" t="s">
        <v>334</v>
      </c>
      <c r="D168" s="282">
        <v>631.5</v>
      </c>
      <c r="E168" s="22">
        <v>842</v>
      </c>
      <c r="F168" s="22">
        <v>988</v>
      </c>
      <c r="G168" s="22">
        <v>1083</v>
      </c>
      <c r="H168" s="22">
        <v>1299</v>
      </c>
      <c r="I168" s="22">
        <v>1593</v>
      </c>
      <c r="J168" s="4"/>
    </row>
    <row r="169" spans="2:10" x14ac:dyDescent="0.25">
      <c r="B169" s="3"/>
      <c r="C169" s="21" t="s">
        <v>335</v>
      </c>
      <c r="D169" s="282">
        <v>567</v>
      </c>
      <c r="E169" s="22">
        <v>756</v>
      </c>
      <c r="F169" s="22">
        <v>778</v>
      </c>
      <c r="G169" s="22">
        <v>973</v>
      </c>
      <c r="H169" s="22">
        <v>1353</v>
      </c>
      <c r="I169" s="22">
        <v>1432</v>
      </c>
      <c r="J169" s="4"/>
    </row>
    <row r="170" spans="2:10" x14ac:dyDescent="0.25">
      <c r="B170" s="3"/>
      <c r="C170" s="21" t="s">
        <v>336</v>
      </c>
      <c r="D170" s="282">
        <v>591.75</v>
      </c>
      <c r="E170" s="22">
        <v>789</v>
      </c>
      <c r="F170" s="22">
        <v>811</v>
      </c>
      <c r="G170" s="22">
        <v>1015</v>
      </c>
      <c r="H170" s="22">
        <v>1321</v>
      </c>
      <c r="I170" s="22">
        <v>1493</v>
      </c>
      <c r="J170" s="4"/>
    </row>
    <row r="171" spans="2:10" x14ac:dyDescent="0.25">
      <c r="B171" s="3"/>
      <c r="C171" s="21" t="s">
        <v>337</v>
      </c>
      <c r="D171" s="282">
        <v>1186.5</v>
      </c>
      <c r="E171" s="22">
        <v>1582</v>
      </c>
      <c r="F171" s="22">
        <v>1648</v>
      </c>
      <c r="G171" s="22">
        <v>1931</v>
      </c>
      <c r="H171" s="22">
        <v>2431</v>
      </c>
      <c r="I171" s="22">
        <v>3091</v>
      </c>
      <c r="J171" s="4"/>
    </row>
    <row r="172" spans="2:10" x14ac:dyDescent="0.25">
      <c r="B172" s="3"/>
      <c r="C172" s="21" t="s">
        <v>338</v>
      </c>
      <c r="D172" s="282">
        <v>606.75</v>
      </c>
      <c r="E172" s="22">
        <v>809</v>
      </c>
      <c r="F172" s="22">
        <v>815</v>
      </c>
      <c r="G172" s="22">
        <v>1069</v>
      </c>
      <c r="H172" s="22">
        <v>1282</v>
      </c>
      <c r="I172" s="22">
        <v>1573</v>
      </c>
      <c r="J172" s="4"/>
    </row>
    <row r="173" spans="2:10" x14ac:dyDescent="0.25">
      <c r="B173" s="3"/>
      <c r="C173" s="21" t="s">
        <v>339</v>
      </c>
      <c r="D173" s="282">
        <v>667.5</v>
      </c>
      <c r="E173" s="22">
        <v>890</v>
      </c>
      <c r="F173" s="22">
        <v>895</v>
      </c>
      <c r="G173" s="22">
        <v>1175</v>
      </c>
      <c r="H173" s="22">
        <v>1451</v>
      </c>
      <c r="I173" s="22">
        <v>1606</v>
      </c>
      <c r="J173" s="4"/>
    </row>
    <row r="174" spans="2:10" x14ac:dyDescent="0.25">
      <c r="B174" s="3"/>
      <c r="C174" s="21" t="s">
        <v>340</v>
      </c>
      <c r="D174" s="282">
        <v>552.75</v>
      </c>
      <c r="E174" s="22">
        <v>737</v>
      </c>
      <c r="F174" s="22">
        <v>742</v>
      </c>
      <c r="G174" s="22">
        <v>973</v>
      </c>
      <c r="H174" s="22">
        <v>1167</v>
      </c>
      <c r="I174" s="22">
        <v>1432</v>
      </c>
      <c r="J174" s="4"/>
    </row>
    <row r="175" spans="2:10" x14ac:dyDescent="0.25">
      <c r="B175" s="3"/>
      <c r="C175" s="21" t="s">
        <v>341</v>
      </c>
      <c r="D175" s="282">
        <v>591.75</v>
      </c>
      <c r="E175" s="22">
        <v>789</v>
      </c>
      <c r="F175" s="22">
        <v>811</v>
      </c>
      <c r="G175" s="22">
        <v>1015</v>
      </c>
      <c r="H175" s="22">
        <v>1321</v>
      </c>
      <c r="I175" s="22">
        <v>1493</v>
      </c>
      <c r="J175" s="4"/>
    </row>
    <row r="176" spans="2:10" x14ac:dyDescent="0.25">
      <c r="B176" s="3"/>
      <c r="C176" s="21" t="s">
        <v>342</v>
      </c>
      <c r="D176" s="282">
        <v>701.25</v>
      </c>
      <c r="E176" s="22">
        <v>935</v>
      </c>
      <c r="F176" s="22">
        <v>1048</v>
      </c>
      <c r="G176" s="22">
        <v>1149</v>
      </c>
      <c r="H176" s="22">
        <v>1536</v>
      </c>
      <c r="I176" s="22">
        <v>1928</v>
      </c>
      <c r="J176" s="4"/>
    </row>
    <row r="177" spans="2:10" x14ac:dyDescent="0.25">
      <c r="B177" s="3"/>
      <c r="C177" s="21" t="s">
        <v>343</v>
      </c>
      <c r="D177" s="282">
        <v>773.25</v>
      </c>
      <c r="E177" s="22">
        <v>1031</v>
      </c>
      <c r="F177" s="22">
        <v>1117</v>
      </c>
      <c r="G177" s="22">
        <v>1366</v>
      </c>
      <c r="H177" s="22">
        <v>1796</v>
      </c>
      <c r="I177" s="22">
        <v>2054</v>
      </c>
      <c r="J177" s="4"/>
    </row>
    <row r="178" spans="2:10" x14ac:dyDescent="0.25">
      <c r="B178" s="3"/>
      <c r="C178" s="21" t="s">
        <v>344</v>
      </c>
      <c r="D178" s="282">
        <v>585.75</v>
      </c>
      <c r="E178" s="22">
        <v>781</v>
      </c>
      <c r="F178" s="22">
        <v>786</v>
      </c>
      <c r="G178" s="22">
        <v>1031</v>
      </c>
      <c r="H178" s="22">
        <v>1288</v>
      </c>
      <c r="I178" s="22">
        <v>1517</v>
      </c>
      <c r="J178" s="4"/>
    </row>
    <row r="179" spans="2:10" x14ac:dyDescent="0.25">
      <c r="B179" s="3"/>
      <c r="C179" s="21" t="s">
        <v>345</v>
      </c>
      <c r="D179" s="282">
        <v>567</v>
      </c>
      <c r="E179" s="22">
        <v>756</v>
      </c>
      <c r="F179" s="22">
        <v>778</v>
      </c>
      <c r="G179" s="22">
        <v>973</v>
      </c>
      <c r="H179" s="22">
        <v>1266</v>
      </c>
      <c r="I179" s="22">
        <v>1432</v>
      </c>
      <c r="J179" s="4"/>
    </row>
    <row r="180" spans="2:10" x14ac:dyDescent="0.25">
      <c r="B180" s="3"/>
      <c r="C180" s="21" t="s">
        <v>346</v>
      </c>
      <c r="D180" s="282">
        <v>646.5</v>
      </c>
      <c r="E180" s="22">
        <v>862</v>
      </c>
      <c r="F180" s="22">
        <v>1012</v>
      </c>
      <c r="G180" s="22">
        <v>1109</v>
      </c>
      <c r="H180" s="22">
        <v>1528</v>
      </c>
      <c r="I180" s="22">
        <v>1588</v>
      </c>
      <c r="J180" s="4"/>
    </row>
    <row r="181" spans="2:10" x14ac:dyDescent="0.25">
      <c r="B181" s="3"/>
      <c r="C181" s="21" t="s">
        <v>347</v>
      </c>
      <c r="D181" s="282">
        <v>567</v>
      </c>
      <c r="E181" s="22">
        <v>756</v>
      </c>
      <c r="F181" s="22">
        <v>778</v>
      </c>
      <c r="G181" s="22">
        <v>973</v>
      </c>
      <c r="H181" s="22">
        <v>1266</v>
      </c>
      <c r="I181" s="22">
        <v>1432</v>
      </c>
      <c r="J181" s="4"/>
    </row>
    <row r="182" spans="2:10" x14ac:dyDescent="0.25">
      <c r="B182" s="3"/>
      <c r="C182" s="21" t="s">
        <v>348</v>
      </c>
      <c r="D182" s="282">
        <v>567</v>
      </c>
      <c r="E182" s="22">
        <v>756</v>
      </c>
      <c r="F182" s="22">
        <v>888</v>
      </c>
      <c r="G182" s="22">
        <v>973</v>
      </c>
      <c r="H182" s="22">
        <v>1353</v>
      </c>
      <c r="I182" s="22">
        <v>1439</v>
      </c>
      <c r="J182" s="4"/>
    </row>
    <row r="183" spans="2:10" x14ac:dyDescent="0.25">
      <c r="B183" s="3"/>
      <c r="C183" s="21" t="s">
        <v>349</v>
      </c>
      <c r="D183" s="282">
        <v>567</v>
      </c>
      <c r="E183" s="22">
        <v>756</v>
      </c>
      <c r="F183" s="22">
        <v>778</v>
      </c>
      <c r="G183" s="22">
        <v>973</v>
      </c>
      <c r="H183" s="22">
        <v>1266</v>
      </c>
      <c r="I183" s="22">
        <v>1432</v>
      </c>
      <c r="J183" s="4"/>
    </row>
    <row r="184" spans="2:10" x14ac:dyDescent="0.25">
      <c r="B184" s="3"/>
      <c r="C184" s="21" t="s">
        <v>350</v>
      </c>
      <c r="D184" s="282">
        <v>738</v>
      </c>
      <c r="E184" s="22">
        <v>984</v>
      </c>
      <c r="F184" s="22">
        <v>1089</v>
      </c>
      <c r="G184" s="22">
        <v>1338</v>
      </c>
      <c r="H184" s="22">
        <v>1793</v>
      </c>
      <c r="I184" s="22">
        <v>1981</v>
      </c>
      <c r="J184" s="4"/>
    </row>
    <row r="185" spans="2:10" x14ac:dyDescent="0.25">
      <c r="B185" s="3"/>
      <c r="C185" s="21" t="s">
        <v>351</v>
      </c>
      <c r="D185" s="282">
        <v>591.75</v>
      </c>
      <c r="E185" s="22">
        <v>789</v>
      </c>
      <c r="F185" s="22">
        <v>811</v>
      </c>
      <c r="G185" s="22">
        <v>1015</v>
      </c>
      <c r="H185" s="22">
        <v>1321</v>
      </c>
      <c r="I185" s="22">
        <v>1493</v>
      </c>
      <c r="J185" s="4"/>
    </row>
    <row r="186" spans="2:10" x14ac:dyDescent="0.25">
      <c r="B186" s="3"/>
      <c r="C186" s="21" t="s">
        <v>352</v>
      </c>
      <c r="D186" s="282">
        <v>552.75</v>
      </c>
      <c r="E186" s="22">
        <v>737</v>
      </c>
      <c r="F186" s="22">
        <v>742</v>
      </c>
      <c r="G186" s="22">
        <v>973</v>
      </c>
      <c r="H186" s="22">
        <v>1353</v>
      </c>
      <c r="I186" s="22">
        <v>1490</v>
      </c>
      <c r="J186" s="4"/>
    </row>
    <row r="187" spans="2:10" x14ac:dyDescent="0.25">
      <c r="B187" s="3"/>
      <c r="C187" s="21" t="s">
        <v>353</v>
      </c>
      <c r="D187" s="282">
        <v>591.75</v>
      </c>
      <c r="E187" s="22">
        <v>789</v>
      </c>
      <c r="F187" s="22">
        <v>899</v>
      </c>
      <c r="G187" s="22">
        <v>1133</v>
      </c>
      <c r="H187" s="22">
        <v>1519</v>
      </c>
      <c r="I187" s="22">
        <v>1871</v>
      </c>
      <c r="J187" s="4"/>
    </row>
    <row r="188" spans="2:10" x14ac:dyDescent="0.25">
      <c r="B188" s="3"/>
      <c r="C188" s="21" t="s">
        <v>354</v>
      </c>
      <c r="D188" s="282">
        <v>591.75</v>
      </c>
      <c r="E188" s="22">
        <v>789</v>
      </c>
      <c r="F188" s="22">
        <v>811</v>
      </c>
      <c r="G188" s="22">
        <v>1015</v>
      </c>
      <c r="H188" s="22">
        <v>1321</v>
      </c>
      <c r="I188" s="22">
        <v>1493</v>
      </c>
      <c r="J188" s="4"/>
    </row>
    <row r="189" spans="2:10" x14ac:dyDescent="0.25">
      <c r="B189" s="3"/>
      <c r="C189" s="21" t="s">
        <v>355</v>
      </c>
      <c r="D189" s="282">
        <v>552.75</v>
      </c>
      <c r="E189" s="22">
        <v>737</v>
      </c>
      <c r="F189" s="22">
        <v>742</v>
      </c>
      <c r="G189" s="22">
        <v>973</v>
      </c>
      <c r="H189" s="22">
        <v>1214</v>
      </c>
      <c r="I189" s="22">
        <v>1432</v>
      </c>
      <c r="J189" s="4"/>
    </row>
    <row r="190" spans="2:10" x14ac:dyDescent="0.25">
      <c r="B190" s="3"/>
      <c r="C190" s="21" t="s">
        <v>356</v>
      </c>
      <c r="D190" s="282">
        <v>567</v>
      </c>
      <c r="E190" s="22">
        <v>756</v>
      </c>
      <c r="F190" s="22">
        <v>783</v>
      </c>
      <c r="G190" s="22">
        <v>973</v>
      </c>
      <c r="H190" s="22">
        <v>1353</v>
      </c>
      <c r="I190" s="22">
        <v>1432</v>
      </c>
      <c r="J190" s="4"/>
    </row>
    <row r="191" spans="2:10" x14ac:dyDescent="0.25">
      <c r="B191" s="3"/>
      <c r="C191" s="21" t="s">
        <v>357</v>
      </c>
      <c r="D191" s="282">
        <v>757.5</v>
      </c>
      <c r="E191" s="22">
        <v>1010</v>
      </c>
      <c r="F191" s="22">
        <v>1020</v>
      </c>
      <c r="G191" s="22">
        <v>1276</v>
      </c>
      <c r="H191" s="22">
        <v>1653</v>
      </c>
      <c r="I191" s="22">
        <v>1987</v>
      </c>
      <c r="J191" s="4"/>
    </row>
    <row r="192" spans="2:10" x14ac:dyDescent="0.25">
      <c r="B192" s="3"/>
      <c r="C192" s="21" t="s">
        <v>358</v>
      </c>
      <c r="D192" s="282">
        <v>591.75</v>
      </c>
      <c r="E192" s="22">
        <v>789</v>
      </c>
      <c r="F192" s="22">
        <v>811</v>
      </c>
      <c r="G192" s="22">
        <v>1015</v>
      </c>
      <c r="H192" s="22">
        <v>1321</v>
      </c>
      <c r="I192" s="22">
        <v>1493</v>
      </c>
      <c r="J192" s="4"/>
    </row>
    <row r="193" spans="2:10" x14ac:dyDescent="0.25">
      <c r="B193" s="3"/>
      <c r="C193" s="21" t="s">
        <v>359</v>
      </c>
      <c r="D193" s="282">
        <v>567</v>
      </c>
      <c r="E193" s="22">
        <v>756</v>
      </c>
      <c r="F193" s="22">
        <v>778</v>
      </c>
      <c r="G193" s="22">
        <v>973</v>
      </c>
      <c r="H193" s="22">
        <v>1266</v>
      </c>
      <c r="I193" s="22">
        <v>1432</v>
      </c>
      <c r="J193" s="4"/>
    </row>
    <row r="194" spans="2:10" x14ac:dyDescent="0.25">
      <c r="B194" s="3"/>
      <c r="C194" s="21" t="s">
        <v>360</v>
      </c>
      <c r="D194" s="282">
        <v>580.5</v>
      </c>
      <c r="E194" s="22">
        <v>774</v>
      </c>
      <c r="F194" s="22">
        <v>779</v>
      </c>
      <c r="G194" s="22">
        <v>973</v>
      </c>
      <c r="H194" s="22">
        <v>1263</v>
      </c>
      <c r="I194" s="22">
        <v>1288</v>
      </c>
      <c r="J194" s="4"/>
    </row>
    <row r="195" spans="2:10" x14ac:dyDescent="0.25">
      <c r="B195" s="3"/>
      <c r="C195" s="21" t="s">
        <v>361</v>
      </c>
      <c r="D195" s="282">
        <v>692.25</v>
      </c>
      <c r="E195" s="22">
        <v>923</v>
      </c>
      <c r="F195" s="22">
        <v>1049</v>
      </c>
      <c r="G195" s="22">
        <v>1339</v>
      </c>
      <c r="H195" s="22">
        <v>1821</v>
      </c>
      <c r="I195" s="22">
        <v>2043</v>
      </c>
      <c r="J195" s="4"/>
    </row>
    <row r="196" spans="2:10" x14ac:dyDescent="0.25">
      <c r="B196" s="3"/>
      <c r="C196" s="21" t="s">
        <v>362</v>
      </c>
      <c r="D196" s="282">
        <v>588.75</v>
      </c>
      <c r="E196" s="22">
        <v>785</v>
      </c>
      <c r="F196" s="22">
        <v>818</v>
      </c>
      <c r="G196" s="22">
        <v>1010</v>
      </c>
      <c r="H196" s="22">
        <v>1211</v>
      </c>
      <c r="I196" s="22">
        <v>1486</v>
      </c>
      <c r="J196" s="4"/>
    </row>
    <row r="197" spans="2:10" x14ac:dyDescent="0.25">
      <c r="B197" s="3"/>
      <c r="C197" s="21" t="s">
        <v>363</v>
      </c>
      <c r="D197" s="282">
        <v>590.25</v>
      </c>
      <c r="E197" s="22">
        <v>787</v>
      </c>
      <c r="F197" s="22">
        <v>793</v>
      </c>
      <c r="G197" s="22">
        <v>1040</v>
      </c>
      <c r="H197" s="22">
        <v>1247</v>
      </c>
      <c r="I197" s="22">
        <v>1604</v>
      </c>
      <c r="J197" s="4"/>
    </row>
    <row r="198" spans="2:10" x14ac:dyDescent="0.25">
      <c r="B198" s="3"/>
      <c r="C198" s="21" t="s">
        <v>364</v>
      </c>
      <c r="D198" s="282">
        <v>755.25</v>
      </c>
      <c r="E198" s="22">
        <v>1007</v>
      </c>
      <c r="F198" s="22">
        <v>1013</v>
      </c>
      <c r="G198" s="22">
        <v>1199</v>
      </c>
      <c r="H198" s="22">
        <v>1606</v>
      </c>
      <c r="I198" s="22">
        <v>1694</v>
      </c>
      <c r="J198" s="4"/>
    </row>
    <row r="199" spans="2:10" x14ac:dyDescent="0.25">
      <c r="B199" s="3"/>
      <c r="C199" s="21" t="s">
        <v>365</v>
      </c>
      <c r="D199" s="282">
        <v>591.75</v>
      </c>
      <c r="E199" s="22">
        <v>789</v>
      </c>
      <c r="F199" s="22">
        <v>811</v>
      </c>
      <c r="G199" s="22">
        <v>1015</v>
      </c>
      <c r="H199" s="22">
        <v>1321</v>
      </c>
      <c r="I199" s="22">
        <v>1493</v>
      </c>
      <c r="J199" s="4"/>
    </row>
    <row r="200" spans="2:10" x14ac:dyDescent="0.25">
      <c r="B200" s="3"/>
      <c r="C200" s="21" t="s">
        <v>366</v>
      </c>
      <c r="D200" s="282">
        <v>637.5</v>
      </c>
      <c r="E200" s="22">
        <v>850</v>
      </c>
      <c r="F200" s="22">
        <v>856</v>
      </c>
      <c r="G200" s="22">
        <v>1123</v>
      </c>
      <c r="H200" s="22">
        <v>1488</v>
      </c>
      <c r="I200" s="22">
        <v>1751</v>
      </c>
      <c r="J200" s="4"/>
    </row>
    <row r="201" spans="2:10" x14ac:dyDescent="0.25">
      <c r="B201" s="3"/>
      <c r="C201" s="21" t="s">
        <v>367</v>
      </c>
      <c r="D201" s="282">
        <v>642.75</v>
      </c>
      <c r="E201" s="22">
        <v>857</v>
      </c>
      <c r="F201" s="22">
        <v>863</v>
      </c>
      <c r="G201" s="22">
        <v>1064</v>
      </c>
      <c r="H201" s="22">
        <v>1450</v>
      </c>
      <c r="I201" s="22">
        <v>1455</v>
      </c>
      <c r="J201" s="4"/>
    </row>
    <row r="202" spans="2:10" x14ac:dyDescent="0.25">
      <c r="B202" s="3"/>
      <c r="C202" s="21" t="s">
        <v>368</v>
      </c>
      <c r="D202" s="282">
        <v>629.25</v>
      </c>
      <c r="E202" s="22">
        <v>839</v>
      </c>
      <c r="F202" s="22">
        <v>844</v>
      </c>
      <c r="G202" s="22">
        <v>1108</v>
      </c>
      <c r="H202" s="22">
        <v>1458</v>
      </c>
      <c r="I202" s="22">
        <v>1467</v>
      </c>
      <c r="J202" s="4"/>
    </row>
    <row r="203" spans="2:10" x14ac:dyDescent="0.25">
      <c r="B203" s="3"/>
      <c r="C203" s="21" t="s">
        <v>369</v>
      </c>
      <c r="D203" s="282">
        <v>859.5</v>
      </c>
      <c r="E203" s="22">
        <v>1146</v>
      </c>
      <c r="F203" s="22">
        <v>1153</v>
      </c>
      <c r="G203" s="22">
        <v>1442</v>
      </c>
      <c r="H203" s="22">
        <v>1729</v>
      </c>
      <c r="I203" s="22">
        <v>1909</v>
      </c>
      <c r="J203" s="4"/>
    </row>
    <row r="204" spans="2:10" x14ac:dyDescent="0.25">
      <c r="B204" s="3"/>
      <c r="C204" s="21" t="s">
        <v>370</v>
      </c>
      <c r="D204" s="282">
        <v>642.75</v>
      </c>
      <c r="E204" s="22">
        <v>857</v>
      </c>
      <c r="F204" s="22">
        <v>1097</v>
      </c>
      <c r="G204" s="22">
        <v>1210</v>
      </c>
      <c r="H204" s="22">
        <v>1602</v>
      </c>
      <c r="I204" s="22">
        <v>1780</v>
      </c>
      <c r="J204" s="4"/>
    </row>
    <row r="205" spans="2:10" x14ac:dyDescent="0.25">
      <c r="B205" s="3"/>
      <c r="C205" s="21" t="s">
        <v>371</v>
      </c>
      <c r="D205" s="282">
        <v>960</v>
      </c>
      <c r="E205" s="22">
        <v>1280</v>
      </c>
      <c r="F205" s="22">
        <v>1323</v>
      </c>
      <c r="G205" s="22">
        <v>1573</v>
      </c>
      <c r="H205" s="22">
        <v>2116</v>
      </c>
      <c r="I205" s="22">
        <v>2639</v>
      </c>
      <c r="J205" s="4"/>
    </row>
    <row r="206" spans="2:10" x14ac:dyDescent="0.25">
      <c r="B206" s="3"/>
      <c r="C206" s="21" t="s">
        <v>372</v>
      </c>
      <c r="D206" s="282">
        <v>708.75</v>
      </c>
      <c r="E206" s="22">
        <v>945</v>
      </c>
      <c r="F206" s="22">
        <v>963</v>
      </c>
      <c r="G206" s="22">
        <v>1215</v>
      </c>
      <c r="H206" s="22">
        <v>1576</v>
      </c>
      <c r="I206" s="22">
        <v>1788</v>
      </c>
      <c r="J206" s="4"/>
    </row>
    <row r="207" spans="2:10" x14ac:dyDescent="0.25">
      <c r="B207" s="3"/>
      <c r="C207" s="21" t="s">
        <v>373</v>
      </c>
      <c r="D207" s="282">
        <v>743.25</v>
      </c>
      <c r="E207" s="22">
        <v>991</v>
      </c>
      <c r="F207" s="22">
        <v>998</v>
      </c>
      <c r="G207" s="22">
        <v>1309</v>
      </c>
      <c r="H207" s="22">
        <v>1692</v>
      </c>
      <c r="I207" s="22">
        <v>1733</v>
      </c>
      <c r="J207" s="4"/>
    </row>
    <row r="208" spans="2:10" x14ac:dyDescent="0.25">
      <c r="B208" s="3"/>
      <c r="C208" s="21" t="s">
        <v>374</v>
      </c>
      <c r="D208" s="282">
        <v>717</v>
      </c>
      <c r="E208" s="22">
        <v>956</v>
      </c>
      <c r="F208" s="22">
        <v>962</v>
      </c>
      <c r="G208" s="22">
        <v>1161</v>
      </c>
      <c r="H208" s="22">
        <v>1499</v>
      </c>
      <c r="I208" s="22">
        <v>1551</v>
      </c>
      <c r="J208" s="4"/>
    </row>
    <row r="209" spans="2:10" x14ac:dyDescent="0.25">
      <c r="B209" s="3"/>
      <c r="C209" s="21" t="s">
        <v>375</v>
      </c>
      <c r="D209" s="282">
        <v>568.5</v>
      </c>
      <c r="E209" s="22">
        <v>758</v>
      </c>
      <c r="F209" s="22">
        <v>838</v>
      </c>
      <c r="G209" s="22">
        <v>1100</v>
      </c>
      <c r="H209" s="22">
        <v>1500</v>
      </c>
      <c r="I209" s="22">
        <v>1718</v>
      </c>
      <c r="J209" s="4"/>
    </row>
    <row r="210" spans="2:10" x14ac:dyDescent="0.25">
      <c r="B210" s="3"/>
      <c r="C210" s="21" t="s">
        <v>376</v>
      </c>
      <c r="D210" s="282">
        <v>588</v>
      </c>
      <c r="E210" s="22">
        <v>784</v>
      </c>
      <c r="F210" s="22">
        <v>806</v>
      </c>
      <c r="G210" s="22">
        <v>1008</v>
      </c>
      <c r="H210" s="22">
        <v>1209</v>
      </c>
      <c r="I210" s="22">
        <v>1483</v>
      </c>
      <c r="J210" s="4"/>
    </row>
    <row r="211" spans="2:10" x14ac:dyDescent="0.25">
      <c r="B211" s="3"/>
      <c r="C211" s="21" t="s">
        <v>377</v>
      </c>
      <c r="D211" s="282">
        <v>552.75</v>
      </c>
      <c r="E211" s="22">
        <v>737</v>
      </c>
      <c r="F211" s="22">
        <v>742</v>
      </c>
      <c r="G211" s="22">
        <v>973</v>
      </c>
      <c r="H211" s="22">
        <v>1353</v>
      </c>
      <c r="I211" s="22">
        <v>1432</v>
      </c>
      <c r="J211" s="4"/>
    </row>
    <row r="212" spans="2:10" x14ac:dyDescent="0.25">
      <c r="B212" s="3"/>
      <c r="C212" s="21" t="s">
        <v>378</v>
      </c>
      <c r="D212" s="282">
        <v>1105.5</v>
      </c>
      <c r="E212" s="22">
        <v>1474</v>
      </c>
      <c r="F212" s="22">
        <v>1562</v>
      </c>
      <c r="G212" s="22">
        <v>1852</v>
      </c>
      <c r="H212" s="22">
        <v>2347</v>
      </c>
      <c r="I212" s="22">
        <v>2760</v>
      </c>
      <c r="J212" s="4"/>
    </row>
    <row r="213" spans="2:10" x14ac:dyDescent="0.25">
      <c r="B213" s="3"/>
      <c r="C213" s="21" t="s">
        <v>379</v>
      </c>
      <c r="D213" s="282">
        <v>807.75</v>
      </c>
      <c r="E213" s="22">
        <v>1077</v>
      </c>
      <c r="F213" s="22">
        <v>1177</v>
      </c>
      <c r="G213" s="22">
        <v>1426</v>
      </c>
      <c r="H213" s="22">
        <v>1830</v>
      </c>
      <c r="I213" s="22">
        <v>2132</v>
      </c>
      <c r="J213" s="4"/>
    </row>
    <row r="214" spans="2:10" x14ac:dyDescent="0.25">
      <c r="B214" s="3"/>
      <c r="C214" s="21" t="s">
        <v>380</v>
      </c>
      <c r="D214" s="282">
        <v>570</v>
      </c>
      <c r="E214" s="22">
        <v>760</v>
      </c>
      <c r="F214" s="22">
        <v>782</v>
      </c>
      <c r="G214" s="22">
        <v>978</v>
      </c>
      <c r="H214" s="22">
        <v>1173</v>
      </c>
      <c r="I214" s="22">
        <v>1439</v>
      </c>
      <c r="J214" s="4"/>
    </row>
    <row r="215" spans="2:10" x14ac:dyDescent="0.25">
      <c r="B215" s="3"/>
      <c r="C215" s="21" t="s">
        <v>381</v>
      </c>
      <c r="D215" s="282">
        <v>528.75</v>
      </c>
      <c r="E215" s="22">
        <v>705</v>
      </c>
      <c r="F215" s="22">
        <v>814</v>
      </c>
      <c r="G215" s="22">
        <v>1022</v>
      </c>
      <c r="H215" s="22">
        <v>1260</v>
      </c>
      <c r="I215" s="22">
        <v>1398</v>
      </c>
      <c r="J215" s="4"/>
    </row>
    <row r="216" spans="2:10" x14ac:dyDescent="0.25">
      <c r="B216" s="3"/>
      <c r="C216" s="21" t="s">
        <v>382</v>
      </c>
      <c r="D216" s="282">
        <v>691.5</v>
      </c>
      <c r="E216" s="22">
        <v>922</v>
      </c>
      <c r="F216" s="22">
        <v>1082</v>
      </c>
      <c r="G216" s="22">
        <v>1186</v>
      </c>
      <c r="H216" s="22">
        <v>1422</v>
      </c>
      <c r="I216" s="22">
        <v>1745</v>
      </c>
      <c r="J216" s="4"/>
    </row>
    <row r="217" spans="2:10" x14ac:dyDescent="0.25">
      <c r="B217" s="3"/>
      <c r="C217" s="21" t="s">
        <v>383</v>
      </c>
      <c r="D217" s="282">
        <v>560.25</v>
      </c>
      <c r="E217" s="22">
        <v>747</v>
      </c>
      <c r="F217" s="22">
        <v>751</v>
      </c>
      <c r="G217" s="22">
        <v>973</v>
      </c>
      <c r="H217" s="22">
        <v>1167</v>
      </c>
      <c r="I217" s="22">
        <v>1432</v>
      </c>
      <c r="J217" s="4"/>
    </row>
    <row r="218" spans="2:10" x14ac:dyDescent="0.25">
      <c r="B218" s="3"/>
      <c r="C218" s="21" t="s">
        <v>384</v>
      </c>
      <c r="D218" s="282">
        <v>567</v>
      </c>
      <c r="E218" s="22">
        <v>756</v>
      </c>
      <c r="F218" s="22">
        <v>778</v>
      </c>
      <c r="G218" s="22">
        <v>973</v>
      </c>
      <c r="H218" s="22">
        <v>1353</v>
      </c>
      <c r="I218" s="22">
        <v>1432</v>
      </c>
      <c r="J218" s="4"/>
    </row>
    <row r="219" spans="2:10" ht="57.75" customHeight="1" thickBot="1" x14ac:dyDescent="0.3">
      <c r="B219" s="6"/>
      <c r="C219" s="280" t="s">
        <v>165</v>
      </c>
      <c r="D219" s="280"/>
      <c r="E219" s="280"/>
      <c r="F219" s="280"/>
      <c r="G219" s="280"/>
      <c r="H219" s="280"/>
      <c r="I219" s="280"/>
      <c r="J219" s="7"/>
    </row>
    <row r="221" spans="2:10" s="5" customFormat="1" x14ac:dyDescent="0.25"/>
    <row r="222" spans="2:10" s="5" customFormat="1" x14ac:dyDescent="0.25"/>
    <row r="223" spans="2:10" s="5" customFormat="1" x14ac:dyDescent="0.25"/>
    <row r="224" spans="2:10"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sheetData>
  <sheetProtection algorithmName="SHA-512" hashValue="8DrencHLg3ECsZrqSVcOP5v8FNxlkfYNlp6/BAh09ItZr6l1CpkcM7V8r02+nK1Hnu8Gj4hwuSb+IhlB2jP3+g==" saltValue="TJuo3P4rVQShfF5HtHb+pg==" spinCount="100000" sheet="1" formatRows="0" selectLockedCells="1"/>
  <mergeCells count="4">
    <mergeCell ref="C1:I1"/>
    <mergeCell ref="C3:I3"/>
    <mergeCell ref="C2:I2"/>
    <mergeCell ref="C219:I219"/>
  </mergeCells>
  <phoneticPr fontId="2" type="noConversion"/>
  <pageMargins left="0.7" right="0.7" top="0.75" bottom="0.75" header="0.3" footer="0.3"/>
  <pageSetup scale="18" fitToHeight="0" orientation="portrait" r:id="rId1"/>
  <headerFooter>
    <oddHeader>&amp;R&amp;"-,Bold Italic"&amp;A</oddHeader>
    <oddFooter>&amp;R&amp;"-,Bold Italic"Page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93AF6-297B-43D7-93A7-8C7EF0D29B72}">
  <sheetPr codeName="Sheet1">
    <tabColor theme="0"/>
    <pageSetUpPr fitToPage="1"/>
  </sheetPr>
  <dimension ref="B1:BB524"/>
  <sheetViews>
    <sheetView workbookViewId="0">
      <selection activeCell="D8" sqref="D8:E8"/>
    </sheetView>
    <sheetView workbookViewId="1"/>
  </sheetViews>
  <sheetFormatPr defaultRowHeight="15" x14ac:dyDescent="0.25"/>
  <cols>
    <col min="1" max="1" width="1.7109375" style="2" customWidth="1"/>
    <col min="2" max="2" width="1.42578125" style="2" customWidth="1"/>
    <col min="3" max="3" width="31.5703125" style="2" customWidth="1"/>
    <col min="4" max="4" width="41.140625" style="2" customWidth="1"/>
    <col min="5" max="5" width="18.140625" style="2" customWidth="1"/>
    <col min="6" max="7" width="1.42578125" style="2" customWidth="1"/>
    <col min="8" max="8" width="35.140625" style="5" customWidth="1"/>
    <col min="9" max="54" width="9.140625" style="5"/>
    <col min="55" max="16384" width="9.140625" style="2"/>
  </cols>
  <sheetData>
    <row r="1" spans="2:6" ht="21" x14ac:dyDescent="0.35">
      <c r="B1" s="146" t="s">
        <v>77</v>
      </c>
      <c r="C1" s="146"/>
      <c r="D1" s="146"/>
      <c r="E1" s="146"/>
      <c r="F1" s="146"/>
    </row>
    <row r="2" spans="2:6" ht="5.25" customHeight="1" thickBot="1" x14ac:dyDescent="0.4">
      <c r="B2" s="10"/>
      <c r="C2" s="10"/>
      <c r="D2" s="10"/>
      <c r="E2" s="10"/>
      <c r="F2" s="10"/>
    </row>
    <row r="3" spans="2:6" ht="21" x14ac:dyDescent="0.25">
      <c r="B3" s="143" t="s">
        <v>76</v>
      </c>
      <c r="C3" s="144"/>
      <c r="D3" s="144"/>
      <c r="E3" s="144"/>
      <c r="F3" s="145"/>
    </row>
    <row r="4" spans="2:6" ht="7.5" customHeight="1" x14ac:dyDescent="0.25">
      <c r="B4" s="23"/>
      <c r="C4" s="24"/>
      <c r="D4" s="24"/>
      <c r="E4" s="24"/>
      <c r="F4" s="25"/>
    </row>
    <row r="5" spans="2:6" ht="20.25" customHeight="1" x14ac:dyDescent="0.25">
      <c r="B5" s="26"/>
      <c r="C5" s="152" t="s">
        <v>79</v>
      </c>
      <c r="D5" s="152"/>
      <c r="E5" s="152"/>
      <c r="F5" s="27"/>
    </row>
    <row r="6" spans="2:6" ht="21.95" customHeight="1" x14ac:dyDescent="0.25">
      <c r="B6" s="3"/>
      <c r="C6" s="28" t="s">
        <v>36</v>
      </c>
      <c r="D6" s="153"/>
      <c r="E6" s="153"/>
      <c r="F6" s="4"/>
    </row>
    <row r="7" spans="2:6" ht="21.95" customHeight="1" x14ac:dyDescent="0.25">
      <c r="B7" s="3"/>
      <c r="C7" s="28" t="s">
        <v>37</v>
      </c>
      <c r="D7" s="153"/>
      <c r="E7" s="153"/>
      <c r="F7" s="4"/>
    </row>
    <row r="8" spans="2:6" ht="21.95" customHeight="1" x14ac:dyDescent="0.25">
      <c r="B8" s="3"/>
      <c r="C8" s="28" t="s">
        <v>38</v>
      </c>
      <c r="D8" s="153"/>
      <c r="E8" s="153"/>
      <c r="F8" s="4"/>
    </row>
    <row r="9" spans="2:6" ht="21.95" customHeight="1" x14ac:dyDescent="0.25">
      <c r="B9" s="3"/>
      <c r="C9" s="28" t="s">
        <v>39</v>
      </c>
      <c r="D9" s="153"/>
      <c r="E9" s="153"/>
      <c r="F9" s="4"/>
    </row>
    <row r="10" spans="2:6" ht="7.5" customHeight="1" x14ac:dyDescent="0.25">
      <c r="B10" s="23"/>
      <c r="C10" s="24"/>
      <c r="D10" s="24"/>
      <c r="E10" s="24"/>
      <c r="F10" s="25"/>
    </row>
    <row r="11" spans="2:6" ht="21" customHeight="1" x14ac:dyDescent="0.25">
      <c r="B11" s="23"/>
      <c r="C11" s="152" t="s">
        <v>80</v>
      </c>
      <c r="D11" s="152"/>
      <c r="E11" s="152"/>
      <c r="F11" s="25"/>
    </row>
    <row r="12" spans="2:6" ht="21.95" customHeight="1" x14ac:dyDescent="0.3">
      <c r="B12" s="3"/>
      <c r="C12" s="28" t="s">
        <v>58</v>
      </c>
      <c r="D12" s="153"/>
      <c r="E12" s="153"/>
      <c r="F12" s="29"/>
    </row>
    <row r="13" spans="2:6" ht="21.95" customHeight="1" x14ac:dyDescent="0.3">
      <c r="B13" s="3"/>
      <c r="C13" s="28" t="s">
        <v>104</v>
      </c>
      <c r="D13" s="153"/>
      <c r="E13" s="153"/>
      <c r="F13" s="29"/>
    </row>
    <row r="14" spans="2:6" ht="51.75" x14ac:dyDescent="0.3">
      <c r="B14" s="3"/>
      <c r="C14" s="28" t="s">
        <v>105</v>
      </c>
      <c r="D14" s="283"/>
      <c r="E14" s="284"/>
      <c r="F14" s="29"/>
    </row>
    <row r="15" spans="2:6" ht="11.25" customHeight="1" thickBot="1" x14ac:dyDescent="0.35">
      <c r="B15" s="30"/>
      <c r="C15" s="31"/>
      <c r="D15" s="31"/>
      <c r="F15" s="29"/>
    </row>
    <row r="16" spans="2:6" ht="10.5" customHeight="1" thickBot="1" x14ac:dyDescent="0.35">
      <c r="B16" s="32"/>
      <c r="C16" s="32"/>
      <c r="D16" s="32"/>
      <c r="E16" s="33"/>
      <c r="F16" s="34"/>
    </row>
    <row r="17" spans="2:6" ht="21" x14ac:dyDescent="0.25">
      <c r="B17" s="143" t="s">
        <v>156</v>
      </c>
      <c r="C17" s="144"/>
      <c r="D17" s="144"/>
      <c r="E17" s="144"/>
      <c r="F17" s="145"/>
    </row>
    <row r="18" spans="2:6" ht="5.25" customHeight="1" x14ac:dyDescent="0.25">
      <c r="B18" s="23"/>
      <c r="C18" s="24"/>
      <c r="D18" s="24"/>
      <c r="E18" s="24"/>
      <c r="F18" s="25"/>
    </row>
    <row r="19" spans="2:6" ht="111" customHeight="1" x14ac:dyDescent="0.25">
      <c r="B19" s="23"/>
      <c r="C19" s="150" t="s">
        <v>387</v>
      </c>
      <c r="D19" s="151"/>
      <c r="E19" s="151"/>
      <c r="F19" s="25"/>
    </row>
    <row r="20" spans="2:6" ht="6.75" customHeight="1" thickBot="1" x14ac:dyDescent="0.35">
      <c r="B20" s="35"/>
      <c r="C20" s="36"/>
      <c r="D20" s="36"/>
      <c r="E20" s="37"/>
      <c r="F20" s="38"/>
    </row>
    <row r="21" spans="2:6" ht="8.25" customHeight="1" x14ac:dyDescent="0.25"/>
    <row r="22" spans="2:6" s="5" customFormat="1" x14ac:dyDescent="0.25"/>
    <row r="23" spans="2:6" s="5" customFormat="1" x14ac:dyDescent="0.25"/>
    <row r="24" spans="2:6" s="5" customFormat="1" x14ac:dyDescent="0.25"/>
    <row r="25" spans="2:6" s="5" customFormat="1" x14ac:dyDescent="0.25"/>
    <row r="26" spans="2:6" s="5" customFormat="1" x14ac:dyDescent="0.25"/>
    <row r="27" spans="2:6" s="5" customFormat="1" x14ac:dyDescent="0.25"/>
    <row r="28" spans="2:6" s="5" customFormat="1" x14ac:dyDescent="0.25"/>
    <row r="29" spans="2:6" s="5" customFormat="1" x14ac:dyDescent="0.25"/>
    <row r="30" spans="2:6" s="5" customFormat="1" x14ac:dyDescent="0.25"/>
    <row r="31" spans="2:6" s="5" customFormat="1" x14ac:dyDescent="0.25"/>
    <row r="32" spans="2:6"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sheetData>
  <sheetProtection algorithmName="SHA-512" hashValue="funnGDSUkUoEXNuK0UJQ5H5Ppzsg0JgYAvn+t4It4L/NJe6L7Ai/ncs1ckIKmTFzaDW8TPY2OvAHfWPyDabeng==" saltValue="+fzr/y+qZZU2zttteb4bPQ==" spinCount="100000" sheet="1" formatRows="0" selectLockedCells="1"/>
  <mergeCells count="13">
    <mergeCell ref="B1:F1"/>
    <mergeCell ref="B3:F3"/>
    <mergeCell ref="C19:E19"/>
    <mergeCell ref="C11:E11"/>
    <mergeCell ref="C5:E5"/>
    <mergeCell ref="D6:E6"/>
    <mergeCell ref="D7:E7"/>
    <mergeCell ref="D8:E8"/>
    <mergeCell ref="D13:E13"/>
    <mergeCell ref="B17:F17"/>
    <mergeCell ref="D9:E9"/>
    <mergeCell ref="D12:E12"/>
    <mergeCell ref="D14:E14"/>
  </mergeCells>
  <phoneticPr fontId="2" type="noConversion"/>
  <dataValidations count="2">
    <dataValidation type="list" allowBlank="1" showInputMessage="1" showErrorMessage="1" sqref="D14:E14" xr:uid="{52A731D6-4CE1-4193-96F1-94191279578D}">
      <formula1>"Yes, No"</formula1>
    </dataValidation>
    <dataValidation type="list" allowBlank="1" showInputMessage="1" showErrorMessage="1" sqref="D13:E13" xr:uid="{15BC3D53-215F-47DD-A59C-0C59CEBC21F5}">
      <formula1>"SSO- Standalone, SSO- Street Outreach, Supportive Service Only - Coordinated Entry, PSH, RRH, TH, HMIS"</formula1>
    </dataValidation>
  </dataValidations>
  <pageMargins left="0.45" right="0.45" top="0.75" bottom="0.75" header="0.3" footer="0.3"/>
  <pageSetup scale="99" orientation="portrait" r:id="rId1"/>
  <headerFooter>
    <oddHeader>&amp;R&amp;"-,Bold Italic"&amp;A</oddHeader>
    <oddFooter>&amp;L&amp;9&amp;F&amp;R&amp;"-,Bold Italic"Page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22C5E-5087-477A-80AC-46820BB6AC04}">
  <sheetPr codeName="Sheet2">
    <pageSetUpPr fitToPage="1"/>
  </sheetPr>
  <dimension ref="A1:CF1095"/>
  <sheetViews>
    <sheetView workbookViewId="0">
      <selection activeCell="C14" sqref="C14:K14"/>
    </sheetView>
    <sheetView workbookViewId="1"/>
  </sheetViews>
  <sheetFormatPr defaultRowHeight="15" x14ac:dyDescent="0.25"/>
  <cols>
    <col min="1" max="1" width="1.28515625" style="2" customWidth="1"/>
    <col min="2" max="2" width="1.140625" style="2" customWidth="1"/>
    <col min="3" max="3" width="26.5703125" style="2" customWidth="1"/>
    <col min="4" max="4" width="30.7109375" style="2" customWidth="1"/>
    <col min="5" max="10" width="12.28515625" style="2" customWidth="1"/>
    <col min="11" max="11" width="12.5703125" style="2" customWidth="1"/>
    <col min="12" max="13" width="1.42578125" style="2" customWidth="1"/>
    <col min="14" max="14" width="9.140625" style="5"/>
    <col min="15" max="22" width="17.28515625" style="5" customWidth="1"/>
    <col min="23" max="84" width="9.140625" style="5"/>
    <col min="85" max="16384" width="9.140625" style="2"/>
  </cols>
  <sheetData>
    <row r="1" spans="1:84" ht="6" customHeight="1" thickBot="1" x14ac:dyDescent="0.3">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row>
    <row r="2" spans="1:84" ht="18.75" x14ac:dyDescent="0.3">
      <c r="B2" s="39"/>
      <c r="C2" s="40" t="s">
        <v>148</v>
      </c>
      <c r="D2" s="41"/>
      <c r="E2" s="41"/>
      <c r="F2" s="41"/>
      <c r="G2" s="41"/>
      <c r="H2" s="41"/>
      <c r="I2" s="41"/>
      <c r="J2" s="41"/>
      <c r="K2" s="41"/>
      <c r="L2" s="4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row>
    <row r="3" spans="1:84" ht="92.25" customHeight="1" thickBot="1" x14ac:dyDescent="0.3">
      <c r="B3" s="43"/>
      <c r="C3" s="182" t="s">
        <v>159</v>
      </c>
      <c r="D3" s="182"/>
      <c r="E3" s="182"/>
      <c r="F3" s="182"/>
      <c r="G3" s="182"/>
      <c r="H3" s="182"/>
      <c r="I3" s="182"/>
      <c r="J3" s="182"/>
      <c r="K3" s="182"/>
      <c r="L3" s="183"/>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row>
    <row r="4" spans="1:84" ht="6" customHeight="1" x14ac:dyDescent="0.25">
      <c r="C4" s="45"/>
      <c r="D4" s="45"/>
      <c r="E4" s="45"/>
      <c r="F4" s="45"/>
      <c r="G4" s="45"/>
      <c r="H4" s="45"/>
      <c r="I4" s="45"/>
      <c r="J4" s="45"/>
      <c r="K4" s="45"/>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row>
    <row r="5" spans="1:84" s="46" customFormat="1" ht="12" x14ac:dyDescent="0.2">
      <c r="B5" s="47"/>
      <c r="C5" s="48" t="s">
        <v>36</v>
      </c>
      <c r="D5" s="184" t="str">
        <f>IF('General Information'!D6="","",'General Information'!D6)</f>
        <v/>
      </c>
      <c r="E5" s="185"/>
      <c r="F5" s="186" t="s">
        <v>88</v>
      </c>
      <c r="G5" s="187"/>
      <c r="H5" s="188" t="str">
        <f>IF('General Information'!D12="","",'General Information'!D12)</f>
        <v/>
      </c>
      <c r="I5" s="184"/>
      <c r="J5" s="184"/>
      <c r="K5" s="184"/>
      <c r="L5" s="185"/>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row>
    <row r="6" spans="1:84" ht="27.75" customHeight="1" x14ac:dyDescent="0.25">
      <c r="A6" s="50"/>
      <c r="B6" s="189" t="s">
        <v>66</v>
      </c>
      <c r="C6" s="189"/>
      <c r="D6" s="189"/>
      <c r="E6" s="189"/>
      <c r="F6" s="189"/>
      <c r="G6" s="189"/>
      <c r="H6" s="189"/>
      <c r="I6" s="189"/>
      <c r="J6" s="189"/>
      <c r="K6" s="189"/>
      <c r="L6" s="189"/>
      <c r="M6" s="50"/>
    </row>
    <row r="7" spans="1:84" ht="33" customHeight="1" x14ac:dyDescent="0.25">
      <c r="B7" s="190" t="s">
        <v>49</v>
      </c>
      <c r="C7" s="190"/>
      <c r="D7" s="190"/>
      <c r="E7" s="190"/>
      <c r="F7" s="190"/>
      <c r="G7" s="190"/>
      <c r="H7" s="190"/>
      <c r="I7" s="190"/>
      <c r="J7" s="190"/>
      <c r="K7" s="190"/>
      <c r="L7" s="190"/>
      <c r="M7" s="51"/>
    </row>
    <row r="8" spans="1:84" ht="6" customHeight="1" thickBot="1" x14ac:dyDescent="0.3">
      <c r="C8" s="191"/>
      <c r="D8" s="191"/>
      <c r="E8" s="191"/>
      <c r="F8" s="191"/>
      <c r="G8" s="191"/>
      <c r="H8" s="191"/>
      <c r="I8" s="191"/>
      <c r="J8" s="191"/>
      <c r="K8" s="191"/>
      <c r="L8" s="52"/>
    </row>
    <row r="9" spans="1:84" ht="21" x14ac:dyDescent="0.25">
      <c r="B9" s="143" t="s">
        <v>122</v>
      </c>
      <c r="C9" s="144"/>
      <c r="D9" s="144"/>
      <c r="E9" s="144"/>
      <c r="F9" s="144"/>
      <c r="G9" s="144"/>
      <c r="H9" s="144"/>
      <c r="I9" s="144"/>
      <c r="J9" s="144"/>
      <c r="K9" s="144"/>
      <c r="L9" s="145"/>
      <c r="M9" s="53"/>
    </row>
    <row r="10" spans="1:84" ht="21.75" customHeight="1" x14ac:dyDescent="0.25">
      <c r="B10" s="3"/>
      <c r="C10" s="54" t="s">
        <v>52</v>
      </c>
      <c r="D10" s="54"/>
      <c r="E10" s="55"/>
      <c r="L10" s="4"/>
    </row>
    <row r="11" spans="1:84" ht="21" customHeight="1" x14ac:dyDescent="0.25">
      <c r="B11" s="3"/>
      <c r="C11" s="194" t="s">
        <v>45</v>
      </c>
      <c r="D11" s="194"/>
      <c r="E11" s="194"/>
      <c r="F11" s="193">
        <v>0</v>
      </c>
      <c r="G11" s="193"/>
      <c r="H11" s="56"/>
      <c r="I11" s="56"/>
      <c r="L11" s="4"/>
    </row>
    <row r="12" spans="1:84" ht="6.75" customHeight="1" x14ac:dyDescent="0.25">
      <c r="B12" s="3"/>
      <c r="C12" s="57"/>
      <c r="D12" s="57"/>
      <c r="E12" s="57"/>
      <c r="F12" s="57"/>
      <c r="G12" s="57"/>
      <c r="H12" s="57"/>
      <c r="I12" s="57"/>
      <c r="J12" s="57"/>
      <c r="K12" s="57"/>
      <c r="L12" s="58"/>
    </row>
    <row r="13" spans="1:84" ht="15.75" x14ac:dyDescent="0.25">
      <c r="B13" s="3"/>
      <c r="C13" s="171" t="s">
        <v>44</v>
      </c>
      <c r="D13" s="171"/>
      <c r="E13" s="171"/>
      <c r="F13" s="171"/>
      <c r="G13" s="171"/>
      <c r="H13" s="171"/>
      <c r="I13" s="171"/>
      <c r="J13" s="171"/>
      <c r="K13" s="171"/>
      <c r="L13" s="4"/>
    </row>
    <row r="14" spans="1:84" ht="137.25" customHeight="1" x14ac:dyDescent="0.25">
      <c r="B14" s="3"/>
      <c r="C14" s="192"/>
      <c r="D14" s="192"/>
      <c r="E14" s="192"/>
      <c r="F14" s="192"/>
      <c r="G14" s="192"/>
      <c r="H14" s="192"/>
      <c r="I14" s="192"/>
      <c r="J14" s="192"/>
      <c r="K14" s="192"/>
      <c r="L14" s="4"/>
    </row>
    <row r="15" spans="1:84" ht="8.25" customHeight="1" thickBot="1" x14ac:dyDescent="0.3">
      <c r="B15" s="6"/>
      <c r="C15" s="59"/>
      <c r="D15" s="59"/>
      <c r="E15" s="59"/>
      <c r="F15" s="37"/>
      <c r="G15" s="37"/>
      <c r="H15" s="37"/>
      <c r="I15" s="37"/>
      <c r="J15" s="37"/>
      <c r="K15" s="37"/>
      <c r="L15" s="7"/>
    </row>
    <row r="16" spans="1:84" ht="13.5" customHeight="1" thickBot="1" x14ac:dyDescent="0.3">
      <c r="C16" s="60"/>
      <c r="D16" s="60"/>
      <c r="E16" s="60"/>
    </row>
    <row r="17" spans="2:84" ht="21" x14ac:dyDescent="0.25">
      <c r="B17" s="143" t="s">
        <v>154</v>
      </c>
      <c r="C17" s="144"/>
      <c r="D17" s="144"/>
      <c r="E17" s="144"/>
      <c r="F17" s="144"/>
      <c r="G17" s="144"/>
      <c r="H17" s="144"/>
      <c r="I17" s="144"/>
      <c r="J17" s="144"/>
      <c r="K17" s="144"/>
      <c r="L17" s="145"/>
    </row>
    <row r="18" spans="2:84" ht="21.75" customHeight="1" x14ac:dyDescent="0.25">
      <c r="B18" s="3"/>
      <c r="C18" s="54" t="s">
        <v>51</v>
      </c>
      <c r="D18" s="54"/>
      <c r="E18" s="55"/>
      <c r="L18" s="4"/>
    </row>
    <row r="19" spans="2:84" ht="12.75" customHeight="1" x14ac:dyDescent="0.25">
      <c r="B19" s="3"/>
      <c r="C19" s="54"/>
      <c r="D19" s="54"/>
      <c r="E19" s="55"/>
      <c r="L19" s="4"/>
    </row>
    <row r="20" spans="2:84" ht="21.75" customHeight="1" x14ac:dyDescent="0.25">
      <c r="B20" s="3"/>
      <c r="C20" s="180" t="s">
        <v>149</v>
      </c>
      <c r="D20" s="180"/>
      <c r="E20" s="180"/>
      <c r="F20" s="180"/>
      <c r="G20" s="180"/>
      <c r="H20" s="180"/>
      <c r="I20" s="181" t="s">
        <v>385</v>
      </c>
      <c r="J20" s="181"/>
      <c r="L20" s="4"/>
    </row>
    <row r="21" spans="2:84" ht="68.25" customHeight="1" x14ac:dyDescent="0.25">
      <c r="B21" s="3"/>
      <c r="C21" s="174" t="s">
        <v>160</v>
      </c>
      <c r="D21" s="174"/>
      <c r="E21" s="174"/>
      <c r="F21" s="174"/>
      <c r="G21" s="174"/>
      <c r="H21" s="174"/>
      <c r="I21" s="174"/>
      <c r="J21" s="174"/>
      <c r="K21" s="174"/>
      <c r="L21" s="61"/>
      <c r="M21" s="62"/>
    </row>
    <row r="22" spans="2:84" ht="8.25" customHeight="1" x14ac:dyDescent="0.25">
      <c r="B22" s="3"/>
      <c r="L22" s="4"/>
    </row>
    <row r="23" spans="2:84" ht="15.75" x14ac:dyDescent="0.25">
      <c r="B23" s="3"/>
      <c r="C23" s="172" t="s">
        <v>35</v>
      </c>
      <c r="D23" s="172"/>
      <c r="E23" s="172"/>
      <c r="F23" s="172"/>
      <c r="G23" s="172"/>
      <c r="H23" s="172"/>
      <c r="I23" s="172"/>
      <c r="J23" s="172"/>
      <c r="K23" s="172"/>
      <c r="L23" s="4"/>
    </row>
    <row r="24" spans="2:84" ht="15.75" x14ac:dyDescent="0.25">
      <c r="B24" s="3"/>
      <c r="C24" s="173" t="s">
        <v>34</v>
      </c>
      <c r="D24" s="173"/>
      <c r="E24" s="173"/>
      <c r="F24" s="173"/>
      <c r="G24" s="173"/>
      <c r="H24" s="173"/>
      <c r="I24" s="173"/>
      <c r="J24" s="173"/>
      <c r="K24" s="173"/>
      <c r="L24" s="4"/>
    </row>
    <row r="25" spans="2:84" s="65" customFormat="1" ht="30" x14ac:dyDescent="0.25">
      <c r="B25" s="63"/>
      <c r="C25" s="178"/>
      <c r="D25" s="179"/>
      <c r="E25" s="64" t="s">
        <v>46</v>
      </c>
      <c r="F25" s="64" t="s">
        <v>48</v>
      </c>
      <c r="G25" s="64" t="s">
        <v>12</v>
      </c>
      <c r="H25" s="64" t="s">
        <v>13</v>
      </c>
      <c r="I25" s="64" t="s">
        <v>14</v>
      </c>
      <c r="J25" s="64" t="s">
        <v>15</v>
      </c>
      <c r="K25" s="64" t="s">
        <v>11</v>
      </c>
      <c r="L25" s="4"/>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66"/>
      <c r="BW25" s="66"/>
      <c r="BX25" s="66"/>
      <c r="BY25" s="66"/>
      <c r="BZ25" s="66"/>
      <c r="CA25" s="66"/>
      <c r="CB25" s="66"/>
      <c r="CC25" s="66"/>
      <c r="CD25" s="66"/>
      <c r="CE25" s="66"/>
      <c r="CF25" s="66"/>
    </row>
    <row r="26" spans="2:84" s="65" customFormat="1" x14ac:dyDescent="0.25">
      <c r="B26" s="63"/>
      <c r="C26" s="176" t="s">
        <v>40</v>
      </c>
      <c r="D26" s="177"/>
      <c r="E26" s="67">
        <f>SUM(E27:E240)</f>
        <v>0</v>
      </c>
      <c r="F26" s="67">
        <f>SUM(F27:F240)</f>
        <v>0</v>
      </c>
      <c r="G26" s="67">
        <f>SUM(G27:G240)</f>
        <v>0</v>
      </c>
      <c r="H26" s="67">
        <f>SUM(H27:H240)</f>
        <v>0</v>
      </c>
      <c r="I26" s="67">
        <f>SUM(I27:I240)</f>
        <v>0</v>
      </c>
      <c r="J26" s="67">
        <f>SUM(J27:J240)</f>
        <v>0</v>
      </c>
      <c r="K26" s="67">
        <f>SUM(E26:J26)</f>
        <v>0</v>
      </c>
      <c r="L26" s="4"/>
      <c r="N26" s="68"/>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c r="BY26" s="66"/>
      <c r="BZ26" s="66"/>
      <c r="CA26" s="66"/>
      <c r="CB26" s="66"/>
      <c r="CC26" s="66"/>
      <c r="CD26" s="66"/>
      <c r="CE26" s="66"/>
      <c r="CF26" s="66"/>
    </row>
    <row r="27" spans="2:84" ht="15" customHeight="1" x14ac:dyDescent="0.25">
      <c r="B27" s="3"/>
      <c r="C27" s="154" t="str">
        <f>'For Reference 2026 FMR'!C5&amp;": Number of Units"</f>
        <v>Anderson County: Number of Units</v>
      </c>
      <c r="D27" s="155"/>
      <c r="E27" s="8"/>
      <c r="F27" s="8"/>
      <c r="G27" s="8"/>
      <c r="H27" s="8"/>
      <c r="I27" s="8"/>
      <c r="J27" s="8"/>
      <c r="K27" s="67">
        <f>SUM(E27:J27)</f>
        <v>0</v>
      </c>
      <c r="L27" s="4"/>
      <c r="N27" s="68"/>
    </row>
    <row r="28" spans="2:84" ht="15" customHeight="1" x14ac:dyDescent="0.25">
      <c r="B28" s="3"/>
      <c r="C28" s="154" t="str">
        <f>'For Reference 2026 FMR'!C6&amp;": Number of Units"</f>
        <v>Andrews County: Number of Units</v>
      </c>
      <c r="D28" s="155"/>
      <c r="E28" s="8"/>
      <c r="F28" s="8"/>
      <c r="G28" s="8"/>
      <c r="H28" s="8"/>
      <c r="I28" s="8"/>
      <c r="J28" s="8"/>
      <c r="K28" s="67">
        <f t="shared" ref="K28:K91" si="0">SUM(E28:J28)</f>
        <v>0</v>
      </c>
      <c r="L28" s="4"/>
      <c r="N28" s="68"/>
    </row>
    <row r="29" spans="2:84" ht="15" customHeight="1" x14ac:dyDescent="0.25">
      <c r="B29" s="3"/>
      <c r="C29" s="154" t="str">
        <f>'For Reference 2026 FMR'!C7&amp;": Number of Units"</f>
        <v>Angelina County: Number of Units</v>
      </c>
      <c r="D29" s="155"/>
      <c r="E29" s="8"/>
      <c r="F29" s="8"/>
      <c r="G29" s="8"/>
      <c r="H29" s="8"/>
      <c r="I29" s="8"/>
      <c r="J29" s="8"/>
      <c r="K29" s="67">
        <f t="shared" si="0"/>
        <v>0</v>
      </c>
      <c r="L29" s="4"/>
      <c r="N29" s="68"/>
    </row>
    <row r="30" spans="2:84" ht="15" customHeight="1" x14ac:dyDescent="0.25">
      <c r="B30" s="3"/>
      <c r="C30" s="154" t="str">
        <f>'For Reference 2026 FMR'!C8&amp;": Number of Units"</f>
        <v>Aransas County: Number of Units</v>
      </c>
      <c r="D30" s="155"/>
      <c r="E30" s="8"/>
      <c r="F30" s="8"/>
      <c r="G30" s="8"/>
      <c r="H30" s="8"/>
      <c r="I30" s="8"/>
      <c r="J30" s="8"/>
      <c r="K30" s="67">
        <f t="shared" si="0"/>
        <v>0</v>
      </c>
      <c r="L30" s="4"/>
      <c r="N30" s="68"/>
    </row>
    <row r="31" spans="2:84" ht="15" customHeight="1" x14ac:dyDescent="0.25">
      <c r="B31" s="3"/>
      <c r="C31" s="154" t="str">
        <f>'For Reference 2026 FMR'!C9&amp;": Number of Units"</f>
        <v>Armstrong County: Number of Units</v>
      </c>
      <c r="D31" s="155"/>
      <c r="E31" s="8"/>
      <c r="F31" s="8"/>
      <c r="G31" s="8"/>
      <c r="H31" s="8"/>
      <c r="I31" s="8"/>
      <c r="J31" s="8"/>
      <c r="K31" s="67">
        <f t="shared" si="0"/>
        <v>0</v>
      </c>
      <c r="L31" s="4"/>
      <c r="N31" s="68"/>
    </row>
    <row r="32" spans="2:84" ht="15" customHeight="1" x14ac:dyDescent="0.25">
      <c r="B32" s="3"/>
      <c r="C32" s="154" t="str">
        <f>'For Reference 2026 FMR'!C10&amp;": Number of Units"</f>
        <v>Atascosa County: Number of Units</v>
      </c>
      <c r="D32" s="155"/>
      <c r="E32" s="8"/>
      <c r="F32" s="8"/>
      <c r="G32" s="8"/>
      <c r="H32" s="8"/>
      <c r="I32" s="8"/>
      <c r="J32" s="8"/>
      <c r="K32" s="67">
        <f t="shared" si="0"/>
        <v>0</v>
      </c>
      <c r="L32" s="4"/>
      <c r="N32" s="68"/>
    </row>
    <row r="33" spans="2:14" ht="15" customHeight="1" x14ac:dyDescent="0.25">
      <c r="B33" s="3"/>
      <c r="C33" s="154" t="str">
        <f>'For Reference 2026 FMR'!C11&amp;": Number of Units"</f>
        <v>Austin County: Number of Units</v>
      </c>
      <c r="D33" s="155"/>
      <c r="E33" s="8"/>
      <c r="F33" s="8"/>
      <c r="G33" s="8"/>
      <c r="H33" s="8"/>
      <c r="I33" s="8"/>
      <c r="J33" s="8"/>
      <c r="K33" s="67">
        <f t="shared" si="0"/>
        <v>0</v>
      </c>
      <c r="L33" s="4"/>
      <c r="N33" s="68"/>
    </row>
    <row r="34" spans="2:14" ht="15" customHeight="1" x14ac:dyDescent="0.25">
      <c r="B34" s="3"/>
      <c r="C34" s="154" t="str">
        <f>'For Reference 2026 FMR'!C12&amp;": Number of Units"</f>
        <v>Bailey County: Number of Units</v>
      </c>
      <c r="D34" s="155"/>
      <c r="E34" s="8"/>
      <c r="F34" s="8"/>
      <c r="G34" s="8"/>
      <c r="H34" s="8"/>
      <c r="I34" s="8"/>
      <c r="J34" s="8"/>
      <c r="K34" s="67">
        <f t="shared" si="0"/>
        <v>0</v>
      </c>
      <c r="L34" s="4"/>
      <c r="N34" s="68"/>
    </row>
    <row r="35" spans="2:14" ht="15" customHeight="1" x14ac:dyDescent="0.25">
      <c r="B35" s="3"/>
      <c r="C35" s="154" t="str">
        <f>'For Reference 2026 FMR'!C13&amp;": Number of Units"</f>
        <v>Bandera County: Number of Units</v>
      </c>
      <c r="D35" s="155"/>
      <c r="E35" s="8"/>
      <c r="F35" s="8"/>
      <c r="G35" s="8"/>
      <c r="H35" s="8"/>
      <c r="I35" s="8"/>
      <c r="J35" s="8"/>
      <c r="K35" s="67">
        <f t="shared" si="0"/>
        <v>0</v>
      </c>
      <c r="L35" s="4"/>
      <c r="N35" s="68"/>
    </row>
    <row r="36" spans="2:14" ht="15" customHeight="1" x14ac:dyDescent="0.25">
      <c r="B36" s="3"/>
      <c r="C36" s="154" t="str">
        <f>'For Reference 2026 FMR'!C14&amp;": Number of Units"</f>
        <v>Bastrop County: Number of Units</v>
      </c>
      <c r="D36" s="155"/>
      <c r="E36" s="8"/>
      <c r="F36" s="8"/>
      <c r="G36" s="8"/>
      <c r="H36" s="8"/>
      <c r="I36" s="8"/>
      <c r="J36" s="8"/>
      <c r="K36" s="67">
        <f t="shared" si="0"/>
        <v>0</v>
      </c>
      <c r="L36" s="4"/>
      <c r="N36" s="68"/>
    </row>
    <row r="37" spans="2:14" ht="15" customHeight="1" x14ac:dyDescent="0.25">
      <c r="B37" s="3"/>
      <c r="C37" s="154" t="str">
        <f>'For Reference 2026 FMR'!C15&amp;": Number of Units"</f>
        <v>Bee County: Number of Units</v>
      </c>
      <c r="D37" s="155"/>
      <c r="E37" s="8"/>
      <c r="F37" s="8"/>
      <c r="G37" s="8"/>
      <c r="H37" s="8"/>
      <c r="I37" s="8"/>
      <c r="J37" s="8"/>
      <c r="K37" s="67">
        <f t="shared" si="0"/>
        <v>0</v>
      </c>
      <c r="L37" s="4"/>
      <c r="N37" s="68"/>
    </row>
    <row r="38" spans="2:14" ht="15" customHeight="1" x14ac:dyDescent="0.25">
      <c r="B38" s="3"/>
      <c r="C38" s="154" t="str">
        <f>'For Reference 2026 FMR'!C16&amp;": Number of Units"</f>
        <v>Bell County: Number of Units</v>
      </c>
      <c r="D38" s="155"/>
      <c r="E38" s="8"/>
      <c r="F38" s="8"/>
      <c r="G38" s="8"/>
      <c r="H38" s="8"/>
      <c r="I38" s="8"/>
      <c r="J38" s="8"/>
      <c r="K38" s="67">
        <f t="shared" si="0"/>
        <v>0</v>
      </c>
      <c r="L38" s="4"/>
      <c r="N38" s="68"/>
    </row>
    <row r="39" spans="2:14" ht="15" customHeight="1" x14ac:dyDescent="0.25">
      <c r="B39" s="3"/>
      <c r="C39" s="154" t="str">
        <f>'For Reference 2026 FMR'!C17&amp;": Number of Units"</f>
        <v>Blanco County: Number of Units</v>
      </c>
      <c r="D39" s="155"/>
      <c r="E39" s="8"/>
      <c r="F39" s="8"/>
      <c r="G39" s="8"/>
      <c r="H39" s="8"/>
      <c r="I39" s="8"/>
      <c r="J39" s="8"/>
      <c r="K39" s="67">
        <f t="shared" si="0"/>
        <v>0</v>
      </c>
      <c r="L39" s="4"/>
      <c r="N39" s="68"/>
    </row>
    <row r="40" spans="2:14" ht="15" customHeight="1" x14ac:dyDescent="0.25">
      <c r="B40" s="3"/>
      <c r="C40" s="154" t="str">
        <f>'For Reference 2026 FMR'!C18&amp;": Number of Units"</f>
        <v>Borden County: Number of Units</v>
      </c>
      <c r="D40" s="155"/>
      <c r="E40" s="8"/>
      <c r="F40" s="8"/>
      <c r="G40" s="8"/>
      <c r="H40" s="8"/>
      <c r="I40" s="8"/>
      <c r="J40" s="8"/>
      <c r="K40" s="67">
        <f t="shared" si="0"/>
        <v>0</v>
      </c>
      <c r="L40" s="4"/>
      <c r="N40" s="68"/>
    </row>
    <row r="41" spans="2:14" ht="15" customHeight="1" x14ac:dyDescent="0.25">
      <c r="B41" s="3"/>
      <c r="C41" s="154" t="str">
        <f>'For Reference 2026 FMR'!C19&amp;": Number of Units"</f>
        <v>Bowie County: Number of Units</v>
      </c>
      <c r="D41" s="155"/>
      <c r="E41" s="8"/>
      <c r="F41" s="8"/>
      <c r="G41" s="8"/>
      <c r="H41" s="8"/>
      <c r="I41" s="8"/>
      <c r="J41" s="8"/>
      <c r="K41" s="67">
        <f t="shared" si="0"/>
        <v>0</v>
      </c>
      <c r="L41" s="4"/>
      <c r="N41" s="68"/>
    </row>
    <row r="42" spans="2:14" ht="15" customHeight="1" x14ac:dyDescent="0.25">
      <c r="B42" s="3"/>
      <c r="C42" s="154" t="str">
        <f>'For Reference 2026 FMR'!C20&amp;": Number of Units"</f>
        <v>Brazoria County: Number of Units</v>
      </c>
      <c r="D42" s="155"/>
      <c r="E42" s="8"/>
      <c r="F42" s="8"/>
      <c r="G42" s="8"/>
      <c r="H42" s="8"/>
      <c r="I42" s="8"/>
      <c r="J42" s="8"/>
      <c r="K42" s="67">
        <f t="shared" si="0"/>
        <v>0</v>
      </c>
      <c r="L42" s="4"/>
      <c r="N42" s="68"/>
    </row>
    <row r="43" spans="2:14" ht="15" customHeight="1" x14ac:dyDescent="0.25">
      <c r="B43" s="3"/>
      <c r="C43" s="154" t="str">
        <f>'For Reference 2026 FMR'!C21&amp;": Number of Units"</f>
        <v>Brewster County: Number of Units</v>
      </c>
      <c r="D43" s="155"/>
      <c r="E43" s="8"/>
      <c r="F43" s="8"/>
      <c r="G43" s="8"/>
      <c r="H43" s="8"/>
      <c r="I43" s="8"/>
      <c r="J43" s="8"/>
      <c r="K43" s="67">
        <f t="shared" si="0"/>
        <v>0</v>
      </c>
      <c r="L43" s="4"/>
      <c r="N43" s="68"/>
    </row>
    <row r="44" spans="2:14" ht="15" customHeight="1" x14ac:dyDescent="0.25">
      <c r="B44" s="3"/>
      <c r="C44" s="154" t="str">
        <f>'For Reference 2026 FMR'!C22&amp;": Number of Units"</f>
        <v>Briscoe County: Number of Units</v>
      </c>
      <c r="D44" s="155"/>
      <c r="E44" s="8"/>
      <c r="F44" s="8"/>
      <c r="G44" s="8"/>
      <c r="H44" s="8"/>
      <c r="I44" s="8"/>
      <c r="J44" s="8"/>
      <c r="K44" s="67">
        <f t="shared" si="0"/>
        <v>0</v>
      </c>
      <c r="L44" s="4"/>
      <c r="N44" s="68"/>
    </row>
    <row r="45" spans="2:14" ht="15" customHeight="1" x14ac:dyDescent="0.25">
      <c r="B45" s="3"/>
      <c r="C45" s="154" t="str">
        <f>'For Reference 2026 FMR'!C23&amp;": Number of Units"</f>
        <v>Brooks County: Number of Units</v>
      </c>
      <c r="D45" s="155"/>
      <c r="E45" s="8"/>
      <c r="F45" s="8"/>
      <c r="G45" s="8"/>
      <c r="H45" s="8"/>
      <c r="I45" s="8"/>
      <c r="J45" s="8"/>
      <c r="K45" s="67">
        <f t="shared" si="0"/>
        <v>0</v>
      </c>
      <c r="L45" s="4"/>
      <c r="N45" s="68"/>
    </row>
    <row r="46" spans="2:14" ht="15" customHeight="1" x14ac:dyDescent="0.25">
      <c r="B46" s="3"/>
      <c r="C46" s="154" t="str">
        <f>'For Reference 2026 FMR'!C24&amp;": Number of Units"</f>
        <v>Brown County: Number of Units</v>
      </c>
      <c r="D46" s="155"/>
      <c r="E46" s="8"/>
      <c r="F46" s="8"/>
      <c r="G46" s="8"/>
      <c r="H46" s="8"/>
      <c r="I46" s="8"/>
      <c r="J46" s="8"/>
      <c r="K46" s="67">
        <f t="shared" si="0"/>
        <v>0</v>
      </c>
      <c r="L46" s="4"/>
      <c r="N46" s="68"/>
    </row>
    <row r="47" spans="2:14" ht="15" customHeight="1" x14ac:dyDescent="0.25">
      <c r="B47" s="3"/>
      <c r="C47" s="154" t="str">
        <f>'For Reference 2026 FMR'!C25&amp;": Number of Units"</f>
        <v>Burnet County: Number of Units</v>
      </c>
      <c r="D47" s="155"/>
      <c r="E47" s="8"/>
      <c r="F47" s="8"/>
      <c r="G47" s="8"/>
      <c r="H47" s="8"/>
      <c r="I47" s="8"/>
      <c r="J47" s="8"/>
      <c r="K47" s="67">
        <f t="shared" si="0"/>
        <v>0</v>
      </c>
      <c r="L47" s="4"/>
      <c r="N47" s="68"/>
    </row>
    <row r="48" spans="2:14" ht="15" customHeight="1" x14ac:dyDescent="0.25">
      <c r="B48" s="3"/>
      <c r="C48" s="154" t="str">
        <f>'For Reference 2026 FMR'!C26&amp;": Number of Units"</f>
        <v>Caldwell County: Number of Units</v>
      </c>
      <c r="D48" s="155"/>
      <c r="E48" s="8"/>
      <c r="F48" s="8"/>
      <c r="G48" s="8"/>
      <c r="H48" s="8"/>
      <c r="I48" s="8"/>
      <c r="J48" s="8"/>
      <c r="K48" s="67">
        <f t="shared" si="0"/>
        <v>0</v>
      </c>
      <c r="L48" s="4"/>
      <c r="N48" s="68"/>
    </row>
    <row r="49" spans="2:14" ht="15" customHeight="1" x14ac:dyDescent="0.25">
      <c r="B49" s="3"/>
      <c r="C49" s="154" t="str">
        <f>'For Reference 2026 FMR'!C27&amp;": Number of Units"</f>
        <v>Calhoun County: Number of Units</v>
      </c>
      <c r="D49" s="155"/>
      <c r="E49" s="8"/>
      <c r="F49" s="8"/>
      <c r="G49" s="8"/>
      <c r="H49" s="8"/>
      <c r="I49" s="8"/>
      <c r="J49" s="8"/>
      <c r="K49" s="67">
        <f t="shared" si="0"/>
        <v>0</v>
      </c>
      <c r="L49" s="4"/>
      <c r="N49" s="68"/>
    </row>
    <row r="50" spans="2:14" ht="15" customHeight="1" x14ac:dyDescent="0.25">
      <c r="B50" s="3"/>
      <c r="C50" s="154" t="str">
        <f>'For Reference 2026 FMR'!C28&amp;": Number of Units"</f>
        <v>Callahan County: Number of Units</v>
      </c>
      <c r="D50" s="155"/>
      <c r="E50" s="8"/>
      <c r="F50" s="8"/>
      <c r="G50" s="8"/>
      <c r="H50" s="8"/>
      <c r="I50" s="8"/>
      <c r="J50" s="8"/>
      <c r="K50" s="67">
        <f t="shared" si="0"/>
        <v>0</v>
      </c>
      <c r="L50" s="4"/>
      <c r="N50" s="68"/>
    </row>
    <row r="51" spans="2:14" ht="15" customHeight="1" x14ac:dyDescent="0.25">
      <c r="B51" s="3"/>
      <c r="C51" s="154" t="str">
        <f>'For Reference 2026 FMR'!C29&amp;": Number of Units"</f>
        <v>Cameron County: Number of Units</v>
      </c>
      <c r="D51" s="155"/>
      <c r="E51" s="8"/>
      <c r="F51" s="8"/>
      <c r="G51" s="8"/>
      <c r="H51" s="8"/>
      <c r="I51" s="8"/>
      <c r="J51" s="8"/>
      <c r="K51" s="67">
        <f t="shared" si="0"/>
        <v>0</v>
      </c>
      <c r="L51" s="4"/>
      <c r="N51" s="68"/>
    </row>
    <row r="52" spans="2:14" ht="15" customHeight="1" x14ac:dyDescent="0.25">
      <c r="B52" s="3"/>
      <c r="C52" s="154" t="str">
        <f>'For Reference 2026 FMR'!C30&amp;": Number of Units"</f>
        <v>Camp County: Number of Units</v>
      </c>
      <c r="D52" s="155"/>
      <c r="E52" s="8"/>
      <c r="F52" s="8"/>
      <c r="G52" s="8"/>
      <c r="H52" s="8"/>
      <c r="I52" s="8"/>
      <c r="J52" s="8"/>
      <c r="K52" s="67">
        <f t="shared" si="0"/>
        <v>0</v>
      </c>
      <c r="L52" s="4"/>
      <c r="N52" s="68"/>
    </row>
    <row r="53" spans="2:14" ht="15" customHeight="1" x14ac:dyDescent="0.25">
      <c r="B53" s="3"/>
      <c r="C53" s="154" t="str">
        <f>'For Reference 2026 FMR'!C31&amp;": Number of Units"</f>
        <v>Carson County: Number of Units</v>
      </c>
      <c r="D53" s="155"/>
      <c r="E53" s="8"/>
      <c r="F53" s="8"/>
      <c r="G53" s="8"/>
      <c r="H53" s="8"/>
      <c r="I53" s="8"/>
      <c r="J53" s="8"/>
      <c r="K53" s="67">
        <f t="shared" si="0"/>
        <v>0</v>
      </c>
      <c r="L53" s="4"/>
      <c r="N53" s="68"/>
    </row>
    <row r="54" spans="2:14" ht="15" customHeight="1" x14ac:dyDescent="0.25">
      <c r="B54" s="3"/>
      <c r="C54" s="154" t="str">
        <f>'For Reference 2026 FMR'!C32&amp;": Number of Units"</f>
        <v>Cass County: Number of Units</v>
      </c>
      <c r="D54" s="155"/>
      <c r="E54" s="8"/>
      <c r="F54" s="8"/>
      <c r="G54" s="8"/>
      <c r="H54" s="8"/>
      <c r="I54" s="8"/>
      <c r="J54" s="8"/>
      <c r="K54" s="67">
        <f t="shared" si="0"/>
        <v>0</v>
      </c>
      <c r="L54" s="4"/>
      <c r="N54" s="68"/>
    </row>
    <row r="55" spans="2:14" ht="15" customHeight="1" x14ac:dyDescent="0.25">
      <c r="B55" s="3"/>
      <c r="C55" s="154" t="str">
        <f>'For Reference 2026 FMR'!C33&amp;": Number of Units"</f>
        <v>Castro County: Number of Units</v>
      </c>
      <c r="D55" s="155"/>
      <c r="E55" s="8"/>
      <c r="F55" s="8"/>
      <c r="G55" s="8"/>
      <c r="H55" s="8"/>
      <c r="I55" s="8"/>
      <c r="J55" s="8"/>
      <c r="K55" s="67">
        <f t="shared" si="0"/>
        <v>0</v>
      </c>
      <c r="L55" s="4"/>
      <c r="N55" s="68"/>
    </row>
    <row r="56" spans="2:14" ht="15" customHeight="1" x14ac:dyDescent="0.25">
      <c r="B56" s="3"/>
      <c r="C56" s="154" t="str">
        <f>'For Reference 2026 FMR'!C34&amp;": Number of Units"</f>
        <v>Chambers County: Number of Units</v>
      </c>
      <c r="D56" s="155"/>
      <c r="E56" s="8"/>
      <c r="F56" s="8"/>
      <c r="G56" s="8"/>
      <c r="H56" s="8"/>
      <c r="I56" s="8"/>
      <c r="J56" s="8"/>
      <c r="K56" s="67">
        <f t="shared" si="0"/>
        <v>0</v>
      </c>
      <c r="L56" s="4"/>
      <c r="N56" s="68"/>
    </row>
    <row r="57" spans="2:14" ht="15" customHeight="1" x14ac:dyDescent="0.25">
      <c r="B57" s="3"/>
      <c r="C57" s="154" t="str">
        <f>'For Reference 2026 FMR'!C35&amp;": Number of Units"</f>
        <v>Cherokee County: Number of Units</v>
      </c>
      <c r="D57" s="155"/>
      <c r="E57" s="8"/>
      <c r="F57" s="8"/>
      <c r="G57" s="8"/>
      <c r="H57" s="8"/>
      <c r="I57" s="8"/>
      <c r="J57" s="8"/>
      <c r="K57" s="67">
        <f t="shared" si="0"/>
        <v>0</v>
      </c>
      <c r="L57" s="4"/>
      <c r="N57" s="68"/>
    </row>
    <row r="58" spans="2:14" ht="15" customHeight="1" x14ac:dyDescent="0.25">
      <c r="B58" s="3"/>
      <c r="C58" s="154" t="str">
        <f>'For Reference 2026 FMR'!C36&amp;": Number of Units"</f>
        <v>Cochran County: Number of Units</v>
      </c>
      <c r="D58" s="155"/>
      <c r="E58" s="8"/>
      <c r="F58" s="8"/>
      <c r="G58" s="8"/>
      <c r="H58" s="8"/>
      <c r="I58" s="8"/>
      <c r="J58" s="8"/>
      <c r="K58" s="67">
        <f t="shared" si="0"/>
        <v>0</v>
      </c>
      <c r="L58" s="4"/>
      <c r="N58" s="68"/>
    </row>
    <row r="59" spans="2:14" ht="15" customHeight="1" x14ac:dyDescent="0.25">
      <c r="B59" s="3"/>
      <c r="C59" s="154" t="str">
        <f>'For Reference 2026 FMR'!C37&amp;": Number of Units"</f>
        <v>Coke County: Number of Units</v>
      </c>
      <c r="D59" s="155"/>
      <c r="E59" s="8"/>
      <c r="F59" s="8"/>
      <c r="G59" s="8"/>
      <c r="H59" s="8"/>
      <c r="I59" s="8"/>
      <c r="J59" s="8"/>
      <c r="K59" s="67">
        <f t="shared" si="0"/>
        <v>0</v>
      </c>
      <c r="L59" s="4"/>
      <c r="N59" s="68"/>
    </row>
    <row r="60" spans="2:14" ht="15" customHeight="1" x14ac:dyDescent="0.25">
      <c r="B60" s="3"/>
      <c r="C60" s="154" t="str">
        <f>'For Reference 2026 FMR'!C38&amp;": Number of Units"</f>
        <v>Coleman County: Number of Units</v>
      </c>
      <c r="D60" s="155"/>
      <c r="E60" s="8"/>
      <c r="F60" s="8"/>
      <c r="G60" s="8"/>
      <c r="H60" s="8"/>
      <c r="I60" s="8"/>
      <c r="J60" s="8"/>
      <c r="K60" s="67">
        <f t="shared" si="0"/>
        <v>0</v>
      </c>
      <c r="L60" s="4"/>
      <c r="N60" s="68"/>
    </row>
    <row r="61" spans="2:14" ht="15" customHeight="1" x14ac:dyDescent="0.25">
      <c r="B61" s="3"/>
      <c r="C61" s="154" t="str">
        <f>'For Reference 2026 FMR'!C39&amp;": Number of Units"</f>
        <v>Collingsworth County: Number of Units</v>
      </c>
      <c r="D61" s="155"/>
      <c r="E61" s="8"/>
      <c r="F61" s="8"/>
      <c r="G61" s="8"/>
      <c r="H61" s="8"/>
      <c r="I61" s="8"/>
      <c r="J61" s="8"/>
      <c r="K61" s="67">
        <f t="shared" si="0"/>
        <v>0</v>
      </c>
      <c r="L61" s="4"/>
      <c r="N61" s="68"/>
    </row>
    <row r="62" spans="2:14" ht="15" customHeight="1" x14ac:dyDescent="0.25">
      <c r="B62" s="3"/>
      <c r="C62" s="154" t="str">
        <f>'For Reference 2026 FMR'!C40&amp;": Number of Units"</f>
        <v>Colorado County: Number of Units</v>
      </c>
      <c r="D62" s="155"/>
      <c r="E62" s="8"/>
      <c r="F62" s="8"/>
      <c r="G62" s="8"/>
      <c r="H62" s="8"/>
      <c r="I62" s="8"/>
      <c r="J62" s="8"/>
      <c r="K62" s="67">
        <f t="shared" si="0"/>
        <v>0</v>
      </c>
      <c r="L62" s="4"/>
      <c r="N62" s="68"/>
    </row>
    <row r="63" spans="2:14" ht="15" customHeight="1" x14ac:dyDescent="0.25">
      <c r="B63" s="3"/>
      <c r="C63" s="154" t="str">
        <f>'For Reference 2026 FMR'!C41&amp;": Number of Units"</f>
        <v>Comal County: Number of Units</v>
      </c>
      <c r="D63" s="155"/>
      <c r="E63" s="8"/>
      <c r="F63" s="8"/>
      <c r="G63" s="8"/>
      <c r="H63" s="8"/>
      <c r="I63" s="8"/>
      <c r="J63" s="8"/>
      <c r="K63" s="67">
        <f t="shared" si="0"/>
        <v>0</v>
      </c>
      <c r="L63" s="4"/>
      <c r="N63" s="68"/>
    </row>
    <row r="64" spans="2:14" ht="15" customHeight="1" x14ac:dyDescent="0.25">
      <c r="B64" s="3"/>
      <c r="C64" s="154" t="str">
        <f>'For Reference 2026 FMR'!C42&amp;": Number of Units"</f>
        <v>Comanche County: Number of Units</v>
      </c>
      <c r="D64" s="155"/>
      <c r="E64" s="8"/>
      <c r="F64" s="8"/>
      <c r="G64" s="8"/>
      <c r="H64" s="8"/>
      <c r="I64" s="8"/>
      <c r="J64" s="8"/>
      <c r="K64" s="67">
        <f t="shared" si="0"/>
        <v>0</v>
      </c>
      <c r="L64" s="4"/>
      <c r="N64" s="68"/>
    </row>
    <row r="65" spans="2:14" ht="15" customHeight="1" x14ac:dyDescent="0.25">
      <c r="B65" s="3"/>
      <c r="C65" s="154" t="str">
        <f>'For Reference 2026 FMR'!C43&amp;": Number of Units"</f>
        <v>Concho County: Number of Units</v>
      </c>
      <c r="D65" s="155"/>
      <c r="E65" s="8"/>
      <c r="F65" s="8"/>
      <c r="G65" s="8"/>
      <c r="H65" s="8"/>
      <c r="I65" s="8"/>
      <c r="J65" s="8"/>
      <c r="K65" s="67">
        <f t="shared" si="0"/>
        <v>0</v>
      </c>
      <c r="L65" s="4"/>
      <c r="N65" s="68"/>
    </row>
    <row r="66" spans="2:14" ht="15" customHeight="1" x14ac:dyDescent="0.25">
      <c r="B66" s="3"/>
      <c r="C66" s="154" t="str">
        <f>'For Reference 2026 FMR'!C44&amp;": Number of Units"</f>
        <v>Cooke County: Number of Units</v>
      </c>
      <c r="D66" s="155"/>
      <c r="E66" s="8"/>
      <c r="F66" s="8"/>
      <c r="G66" s="8"/>
      <c r="H66" s="8"/>
      <c r="I66" s="8"/>
      <c r="J66" s="8"/>
      <c r="K66" s="67">
        <f t="shared" si="0"/>
        <v>0</v>
      </c>
      <c r="L66" s="4"/>
      <c r="N66" s="68"/>
    </row>
    <row r="67" spans="2:14" ht="15" customHeight="1" x14ac:dyDescent="0.25">
      <c r="B67" s="3"/>
      <c r="C67" s="154" t="str">
        <f>'For Reference 2026 FMR'!C45&amp;": Number of Units"</f>
        <v>Coryell County: Number of Units</v>
      </c>
      <c r="D67" s="155"/>
      <c r="E67" s="8"/>
      <c r="F67" s="8"/>
      <c r="G67" s="8"/>
      <c r="H67" s="8"/>
      <c r="I67" s="8"/>
      <c r="J67" s="8"/>
      <c r="K67" s="67">
        <f t="shared" si="0"/>
        <v>0</v>
      </c>
      <c r="L67" s="4"/>
      <c r="N67" s="68"/>
    </row>
    <row r="68" spans="2:14" ht="15" customHeight="1" x14ac:dyDescent="0.25">
      <c r="B68" s="3"/>
      <c r="C68" s="154" t="str">
        <f>'For Reference 2026 FMR'!C46&amp;": Number of Units"</f>
        <v>Crane County: Number of Units</v>
      </c>
      <c r="D68" s="155"/>
      <c r="E68" s="8"/>
      <c r="F68" s="8"/>
      <c r="G68" s="8"/>
      <c r="H68" s="8"/>
      <c r="I68" s="8"/>
      <c r="J68" s="8"/>
      <c r="K68" s="67">
        <f t="shared" si="0"/>
        <v>0</v>
      </c>
      <c r="L68" s="4"/>
      <c r="N68" s="68"/>
    </row>
    <row r="69" spans="2:14" ht="15" customHeight="1" x14ac:dyDescent="0.25">
      <c r="B69" s="3"/>
      <c r="C69" s="154" t="str">
        <f>'For Reference 2026 FMR'!C47&amp;": Number of Units"</f>
        <v>Crockett County: Number of Units</v>
      </c>
      <c r="D69" s="155"/>
      <c r="E69" s="8"/>
      <c r="F69" s="8"/>
      <c r="G69" s="8"/>
      <c r="H69" s="8"/>
      <c r="I69" s="8"/>
      <c r="J69" s="8"/>
      <c r="K69" s="67">
        <f t="shared" si="0"/>
        <v>0</v>
      </c>
      <c r="L69" s="4"/>
      <c r="N69" s="68"/>
    </row>
    <row r="70" spans="2:14" ht="15" customHeight="1" x14ac:dyDescent="0.25">
      <c r="B70" s="3"/>
      <c r="C70" s="154" t="str">
        <f>'For Reference 2026 FMR'!C48&amp;": Number of Units"</f>
        <v>Crosby County: Number of Units</v>
      </c>
      <c r="D70" s="155"/>
      <c r="E70" s="8"/>
      <c r="F70" s="8"/>
      <c r="G70" s="8"/>
      <c r="H70" s="8"/>
      <c r="I70" s="8"/>
      <c r="J70" s="8"/>
      <c r="K70" s="67">
        <f t="shared" si="0"/>
        <v>0</v>
      </c>
      <c r="L70" s="4"/>
      <c r="N70" s="68"/>
    </row>
    <row r="71" spans="2:14" ht="15" customHeight="1" x14ac:dyDescent="0.25">
      <c r="B71" s="3"/>
      <c r="C71" s="154" t="str">
        <f>'For Reference 2026 FMR'!C49&amp;": Number of Units"</f>
        <v>Culberson County: Number of Units</v>
      </c>
      <c r="D71" s="155"/>
      <c r="E71" s="8"/>
      <c r="F71" s="8"/>
      <c r="G71" s="8"/>
      <c r="H71" s="8"/>
      <c r="I71" s="8"/>
      <c r="J71" s="8"/>
      <c r="K71" s="67">
        <f t="shared" si="0"/>
        <v>0</v>
      </c>
      <c r="L71" s="4"/>
      <c r="N71" s="68"/>
    </row>
    <row r="72" spans="2:14" ht="15" customHeight="1" x14ac:dyDescent="0.25">
      <c r="B72" s="3"/>
      <c r="C72" s="154" t="str">
        <f>'For Reference 2026 FMR'!C50&amp;": Number of Units"</f>
        <v>Dallam County: Number of Units</v>
      </c>
      <c r="D72" s="155"/>
      <c r="E72" s="8"/>
      <c r="F72" s="8"/>
      <c r="G72" s="8"/>
      <c r="H72" s="8"/>
      <c r="I72" s="8"/>
      <c r="J72" s="8"/>
      <c r="K72" s="67">
        <f t="shared" si="0"/>
        <v>0</v>
      </c>
      <c r="L72" s="4"/>
      <c r="N72" s="68"/>
    </row>
    <row r="73" spans="2:14" ht="15" customHeight="1" x14ac:dyDescent="0.25">
      <c r="B73" s="3"/>
      <c r="C73" s="154" t="str">
        <f>'For Reference 2026 FMR'!C51&amp;": Number of Units"</f>
        <v>Dawson County: Number of Units</v>
      </c>
      <c r="D73" s="155"/>
      <c r="E73" s="8"/>
      <c r="F73" s="8"/>
      <c r="G73" s="8"/>
      <c r="H73" s="8"/>
      <c r="I73" s="8"/>
      <c r="J73" s="8"/>
      <c r="K73" s="67">
        <f t="shared" si="0"/>
        <v>0</v>
      </c>
      <c r="L73" s="4"/>
      <c r="N73" s="68"/>
    </row>
    <row r="74" spans="2:14" ht="15" customHeight="1" x14ac:dyDescent="0.25">
      <c r="B74" s="3"/>
      <c r="C74" s="154" t="str">
        <f>'For Reference 2026 FMR'!C52&amp;": Number of Units"</f>
        <v>Deaf Smith County: Number of Units</v>
      </c>
      <c r="D74" s="155"/>
      <c r="E74" s="8"/>
      <c r="F74" s="8"/>
      <c r="G74" s="8"/>
      <c r="H74" s="8"/>
      <c r="I74" s="8"/>
      <c r="J74" s="8"/>
      <c r="K74" s="67">
        <f t="shared" si="0"/>
        <v>0</v>
      </c>
      <c r="L74" s="4"/>
      <c r="N74" s="68"/>
    </row>
    <row r="75" spans="2:14" ht="15" customHeight="1" x14ac:dyDescent="0.25">
      <c r="B75" s="3"/>
      <c r="C75" s="154" t="str">
        <f>'For Reference 2026 FMR'!C53&amp;": Number of Units"</f>
        <v>Delta County: Number of Units</v>
      </c>
      <c r="D75" s="155"/>
      <c r="E75" s="8"/>
      <c r="F75" s="8"/>
      <c r="G75" s="8"/>
      <c r="H75" s="8"/>
      <c r="I75" s="8"/>
      <c r="J75" s="8"/>
      <c r="K75" s="67">
        <f t="shared" si="0"/>
        <v>0</v>
      </c>
      <c r="L75" s="4"/>
      <c r="N75" s="68"/>
    </row>
    <row r="76" spans="2:14" ht="15" customHeight="1" x14ac:dyDescent="0.25">
      <c r="B76" s="3"/>
      <c r="C76" s="154" t="str">
        <f>'For Reference 2026 FMR'!C54&amp;": Number of Units"</f>
        <v>Denton County: Number of Units</v>
      </c>
      <c r="D76" s="155"/>
      <c r="E76" s="8"/>
      <c r="F76" s="8"/>
      <c r="G76" s="8"/>
      <c r="H76" s="8"/>
      <c r="I76" s="8"/>
      <c r="J76" s="8"/>
      <c r="K76" s="67">
        <f t="shared" si="0"/>
        <v>0</v>
      </c>
      <c r="L76" s="4"/>
      <c r="N76" s="68"/>
    </row>
    <row r="77" spans="2:14" ht="15" customHeight="1" x14ac:dyDescent="0.25">
      <c r="B77" s="3"/>
      <c r="C77" s="154" t="str">
        <f>'For Reference 2026 FMR'!C55&amp;": Number of Units"</f>
        <v>DeWitt County: Number of Units</v>
      </c>
      <c r="D77" s="155"/>
      <c r="E77" s="8"/>
      <c r="F77" s="8"/>
      <c r="G77" s="8"/>
      <c r="H77" s="8"/>
      <c r="I77" s="8"/>
      <c r="J77" s="8"/>
      <c r="K77" s="67">
        <f t="shared" si="0"/>
        <v>0</v>
      </c>
      <c r="L77" s="4"/>
      <c r="N77" s="68"/>
    </row>
    <row r="78" spans="2:14" ht="15" customHeight="1" x14ac:dyDescent="0.25">
      <c r="B78" s="3"/>
      <c r="C78" s="154" t="str">
        <f>'For Reference 2026 FMR'!C56&amp;": Number of Units"</f>
        <v>Dickens County: Number of Units</v>
      </c>
      <c r="D78" s="155"/>
      <c r="E78" s="8"/>
      <c r="F78" s="8"/>
      <c r="G78" s="8"/>
      <c r="H78" s="8"/>
      <c r="I78" s="8"/>
      <c r="J78" s="8"/>
      <c r="K78" s="67">
        <f t="shared" si="0"/>
        <v>0</v>
      </c>
      <c r="L78" s="4"/>
      <c r="N78" s="68"/>
    </row>
    <row r="79" spans="2:14" ht="15" customHeight="1" x14ac:dyDescent="0.25">
      <c r="B79" s="3"/>
      <c r="C79" s="154" t="str">
        <f>'For Reference 2026 FMR'!C57&amp;": Number of Units"</f>
        <v>Dimmit County: Number of Units</v>
      </c>
      <c r="D79" s="155"/>
      <c r="E79" s="8"/>
      <c r="F79" s="8"/>
      <c r="G79" s="8"/>
      <c r="H79" s="8"/>
      <c r="I79" s="8"/>
      <c r="J79" s="8"/>
      <c r="K79" s="67">
        <f t="shared" si="0"/>
        <v>0</v>
      </c>
      <c r="L79" s="4"/>
      <c r="N79" s="68"/>
    </row>
    <row r="80" spans="2:14" ht="15" customHeight="1" x14ac:dyDescent="0.25">
      <c r="B80" s="3"/>
      <c r="C80" s="154" t="str">
        <f>'For Reference 2026 FMR'!C58&amp;": Number of Units"</f>
        <v>Donley County: Number of Units</v>
      </c>
      <c r="D80" s="155"/>
      <c r="E80" s="8"/>
      <c r="F80" s="8"/>
      <c r="G80" s="8"/>
      <c r="H80" s="8"/>
      <c r="I80" s="8"/>
      <c r="J80" s="8"/>
      <c r="K80" s="67">
        <f t="shared" si="0"/>
        <v>0</v>
      </c>
      <c r="L80" s="4"/>
      <c r="N80" s="68"/>
    </row>
    <row r="81" spans="2:14" ht="15" customHeight="1" x14ac:dyDescent="0.25">
      <c r="B81" s="3"/>
      <c r="C81" s="154" t="str">
        <f>'For Reference 2026 FMR'!C59&amp;": Number of Units"</f>
        <v>Duval County: Number of Units</v>
      </c>
      <c r="D81" s="155"/>
      <c r="E81" s="8"/>
      <c r="F81" s="8"/>
      <c r="G81" s="8"/>
      <c r="H81" s="8"/>
      <c r="I81" s="8"/>
      <c r="J81" s="8"/>
      <c r="K81" s="67">
        <f t="shared" si="0"/>
        <v>0</v>
      </c>
      <c r="L81" s="4"/>
      <c r="N81" s="68"/>
    </row>
    <row r="82" spans="2:14" ht="15" customHeight="1" x14ac:dyDescent="0.25">
      <c r="B82" s="3"/>
      <c r="C82" s="154" t="str">
        <f>'For Reference 2026 FMR'!C60&amp;": Number of Units"</f>
        <v>Eastland County: Number of Units</v>
      </c>
      <c r="D82" s="155"/>
      <c r="E82" s="8"/>
      <c r="F82" s="8"/>
      <c r="G82" s="8"/>
      <c r="H82" s="8"/>
      <c r="I82" s="8"/>
      <c r="J82" s="8"/>
      <c r="K82" s="67">
        <f t="shared" si="0"/>
        <v>0</v>
      </c>
      <c r="L82" s="4"/>
      <c r="N82" s="68"/>
    </row>
    <row r="83" spans="2:14" ht="15" customHeight="1" x14ac:dyDescent="0.25">
      <c r="B83" s="3"/>
      <c r="C83" s="154" t="str">
        <f>'For Reference 2026 FMR'!C61&amp;": Number of Units"</f>
        <v>Ector County: Number of Units</v>
      </c>
      <c r="D83" s="155"/>
      <c r="E83" s="8"/>
      <c r="F83" s="8"/>
      <c r="G83" s="8"/>
      <c r="H83" s="8"/>
      <c r="I83" s="8"/>
      <c r="J83" s="8"/>
      <c r="K83" s="67">
        <f t="shared" si="0"/>
        <v>0</v>
      </c>
      <c r="L83" s="4"/>
      <c r="N83" s="68"/>
    </row>
    <row r="84" spans="2:14" ht="15" customHeight="1" x14ac:dyDescent="0.25">
      <c r="B84" s="3"/>
      <c r="C84" s="154" t="str">
        <f>'For Reference 2026 FMR'!C62&amp;": Number of Units"</f>
        <v>Edwards County: Number of Units</v>
      </c>
      <c r="D84" s="155"/>
      <c r="E84" s="8"/>
      <c r="F84" s="8"/>
      <c r="G84" s="8"/>
      <c r="H84" s="8"/>
      <c r="I84" s="8"/>
      <c r="J84" s="8"/>
      <c r="K84" s="67">
        <f t="shared" si="0"/>
        <v>0</v>
      </c>
      <c r="L84" s="4"/>
      <c r="N84" s="68"/>
    </row>
    <row r="85" spans="2:14" ht="15" customHeight="1" x14ac:dyDescent="0.25">
      <c r="B85" s="3"/>
      <c r="C85" s="154" t="str">
        <f>'For Reference 2026 FMR'!C63&amp;": Number of Units"</f>
        <v>Ellis County: Number of Units</v>
      </c>
      <c r="D85" s="155"/>
      <c r="E85" s="8"/>
      <c r="F85" s="8"/>
      <c r="G85" s="8"/>
      <c r="H85" s="8"/>
      <c r="I85" s="8"/>
      <c r="J85" s="8"/>
      <c r="K85" s="67">
        <f t="shared" si="0"/>
        <v>0</v>
      </c>
      <c r="L85" s="4"/>
      <c r="N85" s="68"/>
    </row>
    <row r="86" spans="2:14" ht="15" customHeight="1" x14ac:dyDescent="0.25">
      <c r="B86" s="3"/>
      <c r="C86" s="154" t="str">
        <f>'For Reference 2026 FMR'!C64&amp;": Number of Units"</f>
        <v>Erath County: Number of Units</v>
      </c>
      <c r="D86" s="155"/>
      <c r="E86" s="8"/>
      <c r="F86" s="8"/>
      <c r="G86" s="8"/>
      <c r="H86" s="8"/>
      <c r="I86" s="8"/>
      <c r="J86" s="8"/>
      <c r="K86" s="67">
        <f t="shared" si="0"/>
        <v>0</v>
      </c>
      <c r="L86" s="4"/>
      <c r="N86" s="68"/>
    </row>
    <row r="87" spans="2:14" ht="15" customHeight="1" x14ac:dyDescent="0.25">
      <c r="B87" s="3"/>
      <c r="C87" s="154" t="str">
        <f>'For Reference 2026 FMR'!C65&amp;": Number of Units"</f>
        <v>Fannin County: Number of Units</v>
      </c>
      <c r="D87" s="155"/>
      <c r="E87" s="8"/>
      <c r="F87" s="8"/>
      <c r="G87" s="8"/>
      <c r="H87" s="8"/>
      <c r="I87" s="8"/>
      <c r="J87" s="8"/>
      <c r="K87" s="67">
        <f t="shared" si="0"/>
        <v>0</v>
      </c>
      <c r="L87" s="4"/>
      <c r="N87" s="68"/>
    </row>
    <row r="88" spans="2:14" ht="15" customHeight="1" x14ac:dyDescent="0.25">
      <c r="B88" s="3"/>
      <c r="C88" s="154" t="str">
        <f>'For Reference 2026 FMR'!C66&amp;": Number of Units"</f>
        <v>Fayette County: Number of Units</v>
      </c>
      <c r="D88" s="155"/>
      <c r="E88" s="8"/>
      <c r="F88" s="8"/>
      <c r="G88" s="8"/>
      <c r="H88" s="8"/>
      <c r="I88" s="8"/>
      <c r="J88" s="8"/>
      <c r="K88" s="67">
        <f t="shared" si="0"/>
        <v>0</v>
      </c>
      <c r="L88" s="4"/>
      <c r="N88" s="68"/>
    </row>
    <row r="89" spans="2:14" ht="15" customHeight="1" x14ac:dyDescent="0.25">
      <c r="B89" s="3"/>
      <c r="C89" s="154" t="str">
        <f>'For Reference 2026 FMR'!C67&amp;": Number of Units"</f>
        <v>Fisher County: Number of Units</v>
      </c>
      <c r="D89" s="155"/>
      <c r="E89" s="8"/>
      <c r="F89" s="8"/>
      <c r="G89" s="8"/>
      <c r="H89" s="8"/>
      <c r="I89" s="8"/>
      <c r="J89" s="8"/>
      <c r="K89" s="67">
        <f t="shared" si="0"/>
        <v>0</v>
      </c>
      <c r="L89" s="4"/>
      <c r="N89" s="68"/>
    </row>
    <row r="90" spans="2:14" ht="15" customHeight="1" x14ac:dyDescent="0.25">
      <c r="B90" s="3"/>
      <c r="C90" s="154" t="str">
        <f>'For Reference 2026 FMR'!C68&amp;": Number of Units"</f>
        <v>Floyd County: Number of Units</v>
      </c>
      <c r="D90" s="155"/>
      <c r="E90" s="8"/>
      <c r="F90" s="8"/>
      <c r="G90" s="8"/>
      <c r="H90" s="8"/>
      <c r="I90" s="8"/>
      <c r="J90" s="8"/>
      <c r="K90" s="67">
        <f t="shared" si="0"/>
        <v>0</v>
      </c>
      <c r="L90" s="4"/>
      <c r="N90" s="68"/>
    </row>
    <row r="91" spans="2:14" ht="15" customHeight="1" x14ac:dyDescent="0.25">
      <c r="B91" s="3"/>
      <c r="C91" s="154" t="str">
        <f>'For Reference 2026 FMR'!C69&amp;": Number of Units"</f>
        <v>Franklin County: Number of Units</v>
      </c>
      <c r="D91" s="155"/>
      <c r="E91" s="8"/>
      <c r="F91" s="8"/>
      <c r="G91" s="8"/>
      <c r="H91" s="8"/>
      <c r="I91" s="8"/>
      <c r="J91" s="8"/>
      <c r="K91" s="67">
        <f t="shared" si="0"/>
        <v>0</v>
      </c>
      <c r="L91" s="4"/>
      <c r="N91" s="68"/>
    </row>
    <row r="92" spans="2:14" ht="15" customHeight="1" x14ac:dyDescent="0.25">
      <c r="B92" s="3"/>
      <c r="C92" s="154" t="str">
        <f>'For Reference 2026 FMR'!C70&amp;": Number of Units"</f>
        <v>Frio County: Number of Units</v>
      </c>
      <c r="D92" s="155"/>
      <c r="E92" s="8"/>
      <c r="F92" s="8"/>
      <c r="G92" s="8"/>
      <c r="H92" s="8"/>
      <c r="I92" s="8"/>
      <c r="J92" s="8"/>
      <c r="K92" s="67">
        <f t="shared" ref="K92:K155" si="1">SUM(E92:J92)</f>
        <v>0</v>
      </c>
      <c r="L92" s="4"/>
      <c r="N92" s="68"/>
    </row>
    <row r="93" spans="2:14" ht="15" customHeight="1" x14ac:dyDescent="0.25">
      <c r="B93" s="3"/>
      <c r="C93" s="154" t="str">
        <f>'For Reference 2026 FMR'!C71&amp;": Number of Units"</f>
        <v>Gaines County: Number of Units</v>
      </c>
      <c r="D93" s="155"/>
      <c r="E93" s="8"/>
      <c r="F93" s="8"/>
      <c r="G93" s="8"/>
      <c r="H93" s="8"/>
      <c r="I93" s="8"/>
      <c r="J93" s="8"/>
      <c r="K93" s="67">
        <f t="shared" si="1"/>
        <v>0</v>
      </c>
      <c r="L93" s="4"/>
      <c r="N93" s="68"/>
    </row>
    <row r="94" spans="2:14" ht="15" customHeight="1" x14ac:dyDescent="0.25">
      <c r="B94" s="3"/>
      <c r="C94" s="154" t="str">
        <f>'For Reference 2026 FMR'!C72&amp;": Number of Units"</f>
        <v>Galveston County: Number of Units</v>
      </c>
      <c r="D94" s="155"/>
      <c r="E94" s="8"/>
      <c r="F94" s="8"/>
      <c r="G94" s="8"/>
      <c r="H94" s="8"/>
      <c r="I94" s="8"/>
      <c r="J94" s="8"/>
      <c r="K94" s="67">
        <f t="shared" si="1"/>
        <v>0</v>
      </c>
      <c r="L94" s="4"/>
      <c r="N94" s="68"/>
    </row>
    <row r="95" spans="2:14" ht="15" customHeight="1" x14ac:dyDescent="0.25">
      <c r="B95" s="3"/>
      <c r="C95" s="154" t="str">
        <f>'For Reference 2026 FMR'!C73&amp;": Number of Units"</f>
        <v>Garza County: Number of Units</v>
      </c>
      <c r="D95" s="155"/>
      <c r="E95" s="8"/>
      <c r="F95" s="8"/>
      <c r="G95" s="8"/>
      <c r="H95" s="8"/>
      <c r="I95" s="8"/>
      <c r="J95" s="8"/>
      <c r="K95" s="67">
        <f t="shared" si="1"/>
        <v>0</v>
      </c>
      <c r="L95" s="4"/>
      <c r="N95" s="68"/>
    </row>
    <row r="96" spans="2:14" ht="15" customHeight="1" x14ac:dyDescent="0.25">
      <c r="B96" s="3"/>
      <c r="C96" s="154" t="str">
        <f>'For Reference 2026 FMR'!C74&amp;": Number of Units"</f>
        <v>Gillespie County: Number of Units</v>
      </c>
      <c r="D96" s="155"/>
      <c r="E96" s="8"/>
      <c r="F96" s="8"/>
      <c r="G96" s="8"/>
      <c r="H96" s="8"/>
      <c r="I96" s="8"/>
      <c r="J96" s="8"/>
      <c r="K96" s="67">
        <f t="shared" si="1"/>
        <v>0</v>
      </c>
      <c r="L96" s="4"/>
      <c r="N96" s="68"/>
    </row>
    <row r="97" spans="2:14" ht="15" customHeight="1" x14ac:dyDescent="0.25">
      <c r="B97" s="3"/>
      <c r="C97" s="154" t="str">
        <f>'For Reference 2026 FMR'!C75&amp;": Number of Units"</f>
        <v>Glasscock County: Number of Units</v>
      </c>
      <c r="D97" s="155"/>
      <c r="E97" s="8"/>
      <c r="F97" s="8"/>
      <c r="G97" s="8"/>
      <c r="H97" s="8"/>
      <c r="I97" s="8"/>
      <c r="J97" s="8"/>
      <c r="K97" s="67">
        <f t="shared" si="1"/>
        <v>0</v>
      </c>
      <c r="L97" s="4"/>
      <c r="N97" s="68"/>
    </row>
    <row r="98" spans="2:14" ht="15" customHeight="1" x14ac:dyDescent="0.25">
      <c r="B98" s="3"/>
      <c r="C98" s="154" t="str">
        <f>'For Reference 2026 FMR'!C76&amp;": Number of Units"</f>
        <v>Goliad County: Number of Units</v>
      </c>
      <c r="D98" s="155"/>
      <c r="E98" s="8"/>
      <c r="F98" s="8"/>
      <c r="G98" s="8"/>
      <c r="H98" s="8"/>
      <c r="I98" s="8"/>
      <c r="J98" s="8"/>
      <c r="K98" s="67">
        <f t="shared" si="1"/>
        <v>0</v>
      </c>
      <c r="L98" s="4"/>
      <c r="N98" s="68"/>
    </row>
    <row r="99" spans="2:14" ht="15" customHeight="1" x14ac:dyDescent="0.25">
      <c r="B99" s="3"/>
      <c r="C99" s="154" t="str">
        <f>'For Reference 2026 FMR'!C77&amp;": Number of Units"</f>
        <v>Gonzales County: Number of Units</v>
      </c>
      <c r="D99" s="155"/>
      <c r="E99" s="8"/>
      <c r="F99" s="8"/>
      <c r="G99" s="8"/>
      <c r="H99" s="8"/>
      <c r="I99" s="8"/>
      <c r="J99" s="8"/>
      <c r="K99" s="67">
        <f t="shared" si="1"/>
        <v>0</v>
      </c>
      <c r="L99" s="4"/>
      <c r="N99" s="68"/>
    </row>
    <row r="100" spans="2:14" ht="15" customHeight="1" x14ac:dyDescent="0.25">
      <c r="B100" s="3"/>
      <c r="C100" s="154" t="str">
        <f>'For Reference 2026 FMR'!C78&amp;": Number of Units"</f>
        <v>Gray County: Number of Units</v>
      </c>
      <c r="D100" s="155"/>
      <c r="E100" s="8"/>
      <c r="F100" s="8"/>
      <c r="G100" s="8"/>
      <c r="H100" s="8"/>
      <c r="I100" s="8"/>
      <c r="J100" s="8"/>
      <c r="K100" s="67">
        <f t="shared" si="1"/>
        <v>0</v>
      </c>
      <c r="L100" s="4"/>
      <c r="N100" s="68"/>
    </row>
    <row r="101" spans="2:14" ht="15" customHeight="1" x14ac:dyDescent="0.25">
      <c r="B101" s="3"/>
      <c r="C101" s="154" t="str">
        <f>'For Reference 2026 FMR'!C79&amp;": Number of Units"</f>
        <v>Grayson County: Number of Units</v>
      </c>
      <c r="D101" s="155"/>
      <c r="E101" s="8"/>
      <c r="F101" s="8"/>
      <c r="G101" s="8"/>
      <c r="H101" s="8"/>
      <c r="I101" s="8"/>
      <c r="J101" s="8"/>
      <c r="K101" s="67">
        <f t="shared" si="1"/>
        <v>0</v>
      </c>
      <c r="L101" s="4"/>
      <c r="N101" s="68"/>
    </row>
    <row r="102" spans="2:14" ht="15" customHeight="1" x14ac:dyDescent="0.25">
      <c r="B102" s="3"/>
      <c r="C102" s="154" t="str">
        <f>'For Reference 2026 FMR'!C80&amp;": Number of Units"</f>
        <v>Gregg County: Number of Units</v>
      </c>
      <c r="D102" s="155"/>
      <c r="E102" s="8"/>
      <c r="F102" s="8"/>
      <c r="G102" s="8"/>
      <c r="H102" s="8"/>
      <c r="I102" s="8"/>
      <c r="J102" s="8"/>
      <c r="K102" s="67">
        <f t="shared" si="1"/>
        <v>0</v>
      </c>
      <c r="L102" s="4"/>
      <c r="N102" s="68"/>
    </row>
    <row r="103" spans="2:14" ht="15" customHeight="1" x14ac:dyDescent="0.25">
      <c r="B103" s="3"/>
      <c r="C103" s="154" t="str">
        <f>'For Reference 2026 FMR'!C81&amp;": Number of Units"</f>
        <v>Guadalupe County: Number of Units</v>
      </c>
      <c r="D103" s="155"/>
      <c r="E103" s="8"/>
      <c r="F103" s="8"/>
      <c r="G103" s="8"/>
      <c r="H103" s="8"/>
      <c r="I103" s="8"/>
      <c r="J103" s="8"/>
      <c r="K103" s="67">
        <f t="shared" si="1"/>
        <v>0</v>
      </c>
      <c r="L103" s="4"/>
      <c r="N103" s="68"/>
    </row>
    <row r="104" spans="2:14" ht="15" customHeight="1" x14ac:dyDescent="0.25">
      <c r="B104" s="3"/>
      <c r="C104" s="154" t="str">
        <f>'For Reference 2026 FMR'!C82&amp;": Number of Units"</f>
        <v>Hale County: Number of Units</v>
      </c>
      <c r="D104" s="155"/>
      <c r="E104" s="8"/>
      <c r="F104" s="8"/>
      <c r="G104" s="8"/>
      <c r="H104" s="8"/>
      <c r="I104" s="8"/>
      <c r="J104" s="8"/>
      <c r="K104" s="67">
        <f t="shared" si="1"/>
        <v>0</v>
      </c>
      <c r="L104" s="4"/>
      <c r="N104" s="68"/>
    </row>
    <row r="105" spans="2:14" ht="15" customHeight="1" x14ac:dyDescent="0.25">
      <c r="B105" s="3"/>
      <c r="C105" s="154" t="str">
        <f>'For Reference 2026 FMR'!C83&amp;": Number of Units"</f>
        <v>Hall County: Number of Units</v>
      </c>
      <c r="D105" s="155"/>
      <c r="E105" s="8"/>
      <c r="F105" s="8"/>
      <c r="G105" s="8"/>
      <c r="H105" s="8"/>
      <c r="I105" s="8"/>
      <c r="J105" s="8"/>
      <c r="K105" s="67">
        <f t="shared" si="1"/>
        <v>0</v>
      </c>
      <c r="L105" s="4"/>
      <c r="N105" s="68"/>
    </row>
    <row r="106" spans="2:14" ht="15" customHeight="1" x14ac:dyDescent="0.25">
      <c r="B106" s="3"/>
      <c r="C106" s="154" t="str">
        <f>'For Reference 2026 FMR'!C84&amp;": Number of Units"</f>
        <v>Hamilton County: Number of Units</v>
      </c>
      <c r="D106" s="155"/>
      <c r="E106" s="8"/>
      <c r="F106" s="8"/>
      <c r="G106" s="8"/>
      <c r="H106" s="8"/>
      <c r="I106" s="8"/>
      <c r="J106" s="8"/>
      <c r="K106" s="67">
        <f t="shared" si="1"/>
        <v>0</v>
      </c>
      <c r="L106" s="4"/>
      <c r="N106" s="68"/>
    </row>
    <row r="107" spans="2:14" ht="15" customHeight="1" x14ac:dyDescent="0.25">
      <c r="B107" s="3"/>
      <c r="C107" s="154" t="str">
        <f>'For Reference 2026 FMR'!C85&amp;": Number of Units"</f>
        <v>Hansford County: Number of Units</v>
      </c>
      <c r="D107" s="155"/>
      <c r="E107" s="8"/>
      <c r="F107" s="8"/>
      <c r="G107" s="8"/>
      <c r="H107" s="8"/>
      <c r="I107" s="8"/>
      <c r="J107" s="8"/>
      <c r="K107" s="67">
        <f t="shared" si="1"/>
        <v>0</v>
      </c>
      <c r="L107" s="4"/>
      <c r="N107" s="68"/>
    </row>
    <row r="108" spans="2:14" ht="15" customHeight="1" x14ac:dyDescent="0.25">
      <c r="B108" s="3"/>
      <c r="C108" s="154" t="str">
        <f>'For Reference 2026 FMR'!C86&amp;": Number of Units"</f>
        <v>Hardin County: Number of Units</v>
      </c>
      <c r="D108" s="155"/>
      <c r="E108" s="8"/>
      <c r="F108" s="8"/>
      <c r="G108" s="8"/>
      <c r="H108" s="8"/>
      <c r="I108" s="8"/>
      <c r="J108" s="8"/>
      <c r="K108" s="67">
        <f t="shared" si="1"/>
        <v>0</v>
      </c>
      <c r="L108" s="4"/>
      <c r="N108" s="68"/>
    </row>
    <row r="109" spans="2:14" ht="15" customHeight="1" x14ac:dyDescent="0.25">
      <c r="B109" s="3"/>
      <c r="C109" s="154" t="str">
        <f>'For Reference 2026 FMR'!C87&amp;": Number of Units"</f>
        <v>Harrison County: Number of Units</v>
      </c>
      <c r="D109" s="155"/>
      <c r="E109" s="8"/>
      <c r="F109" s="8"/>
      <c r="G109" s="8"/>
      <c r="H109" s="8"/>
      <c r="I109" s="8"/>
      <c r="J109" s="8"/>
      <c r="K109" s="67">
        <f t="shared" si="1"/>
        <v>0</v>
      </c>
      <c r="L109" s="4"/>
      <c r="N109" s="68"/>
    </row>
    <row r="110" spans="2:14" ht="15" customHeight="1" x14ac:dyDescent="0.25">
      <c r="B110" s="3"/>
      <c r="C110" s="154" t="str">
        <f>'For Reference 2026 FMR'!C88&amp;": Number of Units"</f>
        <v>Hartley County: Number of Units</v>
      </c>
      <c r="D110" s="155"/>
      <c r="E110" s="8"/>
      <c r="F110" s="8"/>
      <c r="G110" s="8"/>
      <c r="H110" s="8"/>
      <c r="I110" s="8"/>
      <c r="J110" s="8"/>
      <c r="K110" s="67">
        <f t="shared" si="1"/>
        <v>0</v>
      </c>
      <c r="L110" s="4"/>
      <c r="N110" s="68"/>
    </row>
    <row r="111" spans="2:14" ht="15" customHeight="1" x14ac:dyDescent="0.25">
      <c r="B111" s="3"/>
      <c r="C111" s="154" t="str">
        <f>'For Reference 2026 FMR'!C89&amp;": Number of Units"</f>
        <v>Haskell County: Number of Units</v>
      </c>
      <c r="D111" s="155"/>
      <c r="E111" s="8"/>
      <c r="F111" s="8"/>
      <c r="G111" s="8"/>
      <c r="H111" s="8"/>
      <c r="I111" s="8"/>
      <c r="J111" s="8"/>
      <c r="K111" s="67">
        <f t="shared" si="1"/>
        <v>0</v>
      </c>
      <c r="L111" s="4"/>
      <c r="N111" s="68"/>
    </row>
    <row r="112" spans="2:14" ht="15" customHeight="1" x14ac:dyDescent="0.25">
      <c r="B112" s="3"/>
      <c r="C112" s="154" t="str">
        <f>'For Reference 2026 FMR'!C90&amp;": Number of Units"</f>
        <v>Hays County: Number of Units</v>
      </c>
      <c r="D112" s="155"/>
      <c r="E112" s="8"/>
      <c r="F112" s="8"/>
      <c r="G112" s="8"/>
      <c r="H112" s="8"/>
      <c r="I112" s="8"/>
      <c r="J112" s="8"/>
      <c r="K112" s="67">
        <f t="shared" si="1"/>
        <v>0</v>
      </c>
      <c r="L112" s="4"/>
      <c r="N112" s="68"/>
    </row>
    <row r="113" spans="2:14" ht="15" customHeight="1" x14ac:dyDescent="0.25">
      <c r="B113" s="3"/>
      <c r="C113" s="154" t="str">
        <f>'For Reference 2026 FMR'!C91&amp;": Number of Units"</f>
        <v>Hemphill County: Number of Units</v>
      </c>
      <c r="D113" s="155"/>
      <c r="E113" s="8"/>
      <c r="F113" s="8"/>
      <c r="G113" s="8"/>
      <c r="H113" s="8"/>
      <c r="I113" s="8"/>
      <c r="J113" s="8"/>
      <c r="K113" s="67">
        <f t="shared" si="1"/>
        <v>0</v>
      </c>
      <c r="L113" s="4"/>
      <c r="N113" s="68"/>
    </row>
    <row r="114" spans="2:14" ht="15" customHeight="1" x14ac:dyDescent="0.25">
      <c r="B114" s="3"/>
      <c r="C114" s="154" t="str">
        <f>'For Reference 2026 FMR'!C92&amp;": Number of Units"</f>
        <v>Henderson County: Number of Units</v>
      </c>
      <c r="D114" s="155"/>
      <c r="E114" s="8"/>
      <c r="F114" s="8"/>
      <c r="G114" s="8"/>
      <c r="H114" s="8"/>
      <c r="I114" s="8"/>
      <c r="J114" s="8"/>
      <c r="K114" s="67">
        <f t="shared" si="1"/>
        <v>0</v>
      </c>
      <c r="L114" s="4"/>
      <c r="N114" s="68"/>
    </row>
    <row r="115" spans="2:14" ht="15" customHeight="1" x14ac:dyDescent="0.25">
      <c r="B115" s="3"/>
      <c r="C115" s="154" t="str">
        <f>'For Reference 2026 FMR'!C93&amp;": Number of Units"</f>
        <v>Hidalgo County: Number of Units</v>
      </c>
      <c r="D115" s="155"/>
      <c r="E115" s="8"/>
      <c r="F115" s="8"/>
      <c r="G115" s="8"/>
      <c r="H115" s="8"/>
      <c r="I115" s="8"/>
      <c r="J115" s="8"/>
      <c r="K115" s="67">
        <f t="shared" si="1"/>
        <v>0</v>
      </c>
      <c r="L115" s="4"/>
      <c r="N115" s="68"/>
    </row>
    <row r="116" spans="2:14" ht="15" customHeight="1" x14ac:dyDescent="0.25">
      <c r="B116" s="3"/>
      <c r="C116" s="154" t="str">
        <f>'For Reference 2026 FMR'!C94&amp;": Number of Units"</f>
        <v>Hockley County: Number of Units</v>
      </c>
      <c r="D116" s="155"/>
      <c r="E116" s="8"/>
      <c r="F116" s="8"/>
      <c r="G116" s="8"/>
      <c r="H116" s="8"/>
      <c r="I116" s="8"/>
      <c r="J116" s="8"/>
      <c r="K116" s="67">
        <f t="shared" si="1"/>
        <v>0</v>
      </c>
      <c r="L116" s="4"/>
      <c r="N116" s="68"/>
    </row>
    <row r="117" spans="2:14" ht="15" customHeight="1" x14ac:dyDescent="0.25">
      <c r="B117" s="3"/>
      <c r="C117" s="154" t="str">
        <f>'For Reference 2026 FMR'!C95&amp;": Number of Units"</f>
        <v>Hood County: Number of Units</v>
      </c>
      <c r="D117" s="155"/>
      <c r="E117" s="8"/>
      <c r="F117" s="8"/>
      <c r="G117" s="8"/>
      <c r="H117" s="8"/>
      <c r="I117" s="8"/>
      <c r="J117" s="8"/>
      <c r="K117" s="67">
        <f t="shared" si="1"/>
        <v>0</v>
      </c>
      <c r="L117" s="4"/>
      <c r="N117" s="68"/>
    </row>
    <row r="118" spans="2:14" ht="15" customHeight="1" x14ac:dyDescent="0.25">
      <c r="B118" s="3"/>
      <c r="C118" s="154" t="str">
        <f>'For Reference 2026 FMR'!C96&amp;": Number of Units"</f>
        <v>Hopkins County: Number of Units</v>
      </c>
      <c r="D118" s="155"/>
      <c r="E118" s="8"/>
      <c r="F118" s="8"/>
      <c r="G118" s="8"/>
      <c r="H118" s="8"/>
      <c r="I118" s="8"/>
      <c r="J118" s="8"/>
      <c r="K118" s="67">
        <f t="shared" si="1"/>
        <v>0</v>
      </c>
      <c r="L118" s="4"/>
      <c r="N118" s="68"/>
    </row>
    <row r="119" spans="2:14" ht="15" customHeight="1" x14ac:dyDescent="0.25">
      <c r="B119" s="3"/>
      <c r="C119" s="154" t="str">
        <f>'For Reference 2026 FMR'!C97&amp;": Number of Units"</f>
        <v>Houston County: Number of Units</v>
      </c>
      <c r="D119" s="155"/>
      <c r="E119" s="8"/>
      <c r="F119" s="8"/>
      <c r="G119" s="8"/>
      <c r="H119" s="8"/>
      <c r="I119" s="8"/>
      <c r="J119" s="8"/>
      <c r="K119" s="67">
        <f t="shared" si="1"/>
        <v>0</v>
      </c>
      <c r="L119" s="4"/>
      <c r="N119" s="68"/>
    </row>
    <row r="120" spans="2:14" ht="15" customHeight="1" x14ac:dyDescent="0.25">
      <c r="B120" s="3"/>
      <c r="C120" s="154" t="str">
        <f>'For Reference 2026 FMR'!C98&amp;": Number of Units"</f>
        <v>Howard County: Number of Units</v>
      </c>
      <c r="D120" s="155"/>
      <c r="E120" s="8"/>
      <c r="F120" s="8"/>
      <c r="G120" s="8"/>
      <c r="H120" s="8"/>
      <c r="I120" s="8"/>
      <c r="J120" s="8"/>
      <c r="K120" s="67">
        <f t="shared" si="1"/>
        <v>0</v>
      </c>
      <c r="L120" s="4"/>
      <c r="N120" s="68"/>
    </row>
    <row r="121" spans="2:14" ht="15" customHeight="1" x14ac:dyDescent="0.25">
      <c r="B121" s="3"/>
      <c r="C121" s="154" t="str">
        <f>'For Reference 2026 FMR'!C99&amp;": Number of Units"</f>
        <v>Hudspeth County: Number of Units</v>
      </c>
      <c r="D121" s="155"/>
      <c r="E121" s="8"/>
      <c r="F121" s="8"/>
      <c r="G121" s="8"/>
      <c r="H121" s="8"/>
      <c r="I121" s="8"/>
      <c r="J121" s="8"/>
      <c r="K121" s="67">
        <f t="shared" si="1"/>
        <v>0</v>
      </c>
      <c r="L121" s="4"/>
      <c r="N121" s="68"/>
    </row>
    <row r="122" spans="2:14" ht="15" customHeight="1" x14ac:dyDescent="0.25">
      <c r="B122" s="3"/>
      <c r="C122" s="154" t="str">
        <f>'For Reference 2026 FMR'!C100&amp;": Number of Units"</f>
        <v>Hunt County: Number of Units</v>
      </c>
      <c r="D122" s="155"/>
      <c r="E122" s="8"/>
      <c r="F122" s="8"/>
      <c r="G122" s="8"/>
      <c r="H122" s="8"/>
      <c r="I122" s="8"/>
      <c r="J122" s="8"/>
      <c r="K122" s="67">
        <f t="shared" si="1"/>
        <v>0</v>
      </c>
      <c r="L122" s="4"/>
      <c r="N122" s="68"/>
    </row>
    <row r="123" spans="2:14" ht="15" customHeight="1" x14ac:dyDescent="0.25">
      <c r="B123" s="3"/>
      <c r="C123" s="154" t="str">
        <f>'For Reference 2026 FMR'!C101&amp;": Number of Units"</f>
        <v>Hutchinson County: Number of Units</v>
      </c>
      <c r="D123" s="155"/>
      <c r="E123" s="8"/>
      <c r="F123" s="8"/>
      <c r="G123" s="8"/>
      <c r="H123" s="8"/>
      <c r="I123" s="8"/>
      <c r="J123" s="8"/>
      <c r="K123" s="67">
        <f t="shared" si="1"/>
        <v>0</v>
      </c>
      <c r="L123" s="4"/>
      <c r="N123" s="68"/>
    </row>
    <row r="124" spans="2:14" ht="15" customHeight="1" x14ac:dyDescent="0.25">
      <c r="B124" s="3"/>
      <c r="C124" s="154" t="str">
        <f>'For Reference 2026 FMR'!C102&amp;": Number of Units"</f>
        <v>Irion County: Number of Units</v>
      </c>
      <c r="D124" s="155"/>
      <c r="E124" s="8"/>
      <c r="F124" s="8"/>
      <c r="G124" s="8"/>
      <c r="H124" s="8"/>
      <c r="I124" s="8"/>
      <c r="J124" s="8"/>
      <c r="K124" s="67">
        <f t="shared" si="1"/>
        <v>0</v>
      </c>
      <c r="L124" s="4"/>
      <c r="N124" s="68"/>
    </row>
    <row r="125" spans="2:14" ht="15" customHeight="1" x14ac:dyDescent="0.25">
      <c r="B125" s="3"/>
      <c r="C125" s="154" t="str">
        <f>'For Reference 2026 FMR'!C103&amp;": Number of Units"</f>
        <v>Jackson County: Number of Units</v>
      </c>
      <c r="D125" s="155"/>
      <c r="E125" s="8"/>
      <c r="F125" s="8"/>
      <c r="G125" s="8"/>
      <c r="H125" s="8"/>
      <c r="I125" s="8"/>
      <c r="J125" s="8"/>
      <c r="K125" s="67">
        <f t="shared" si="1"/>
        <v>0</v>
      </c>
      <c r="L125" s="4"/>
      <c r="N125" s="68"/>
    </row>
    <row r="126" spans="2:14" ht="15" customHeight="1" x14ac:dyDescent="0.25">
      <c r="B126" s="3"/>
      <c r="C126" s="154" t="str">
        <f>'For Reference 2026 FMR'!C104&amp;": Number of Units"</f>
        <v>Jasper County: Number of Units</v>
      </c>
      <c r="D126" s="155"/>
      <c r="E126" s="8"/>
      <c r="F126" s="8"/>
      <c r="G126" s="8"/>
      <c r="H126" s="8"/>
      <c r="I126" s="8"/>
      <c r="J126" s="8"/>
      <c r="K126" s="67">
        <f t="shared" si="1"/>
        <v>0</v>
      </c>
      <c r="L126" s="4"/>
      <c r="N126" s="68"/>
    </row>
    <row r="127" spans="2:14" ht="15" customHeight="1" x14ac:dyDescent="0.25">
      <c r="B127" s="3"/>
      <c r="C127" s="154" t="str">
        <f>'For Reference 2026 FMR'!C105&amp;": Number of Units"</f>
        <v>Jeff Davis County: Number of Units</v>
      </c>
      <c r="D127" s="155"/>
      <c r="E127" s="8"/>
      <c r="F127" s="8"/>
      <c r="G127" s="8"/>
      <c r="H127" s="8"/>
      <c r="I127" s="8"/>
      <c r="J127" s="8"/>
      <c r="K127" s="67">
        <f t="shared" si="1"/>
        <v>0</v>
      </c>
      <c r="L127" s="4"/>
      <c r="N127" s="68"/>
    </row>
    <row r="128" spans="2:14" ht="15" customHeight="1" x14ac:dyDescent="0.25">
      <c r="B128" s="3"/>
      <c r="C128" s="154" t="str">
        <f>'For Reference 2026 FMR'!C106&amp;": Number of Units"</f>
        <v>Jefferson County: Number of Units</v>
      </c>
      <c r="D128" s="155"/>
      <c r="E128" s="8"/>
      <c r="F128" s="8"/>
      <c r="G128" s="8"/>
      <c r="H128" s="8"/>
      <c r="I128" s="8"/>
      <c r="J128" s="8"/>
      <c r="K128" s="67">
        <f t="shared" si="1"/>
        <v>0</v>
      </c>
      <c r="L128" s="4"/>
      <c r="N128" s="68"/>
    </row>
    <row r="129" spans="2:14" ht="15" customHeight="1" x14ac:dyDescent="0.25">
      <c r="B129" s="3"/>
      <c r="C129" s="154" t="str">
        <f>'For Reference 2026 FMR'!C107&amp;": Number of Units"</f>
        <v>Jim Hogg County: Number of Units</v>
      </c>
      <c r="D129" s="155"/>
      <c r="E129" s="8"/>
      <c r="F129" s="8"/>
      <c r="G129" s="8"/>
      <c r="H129" s="8"/>
      <c r="I129" s="8"/>
      <c r="J129" s="8"/>
      <c r="K129" s="67">
        <f t="shared" si="1"/>
        <v>0</v>
      </c>
      <c r="L129" s="4"/>
      <c r="N129" s="68"/>
    </row>
    <row r="130" spans="2:14" ht="15" customHeight="1" x14ac:dyDescent="0.25">
      <c r="B130" s="3"/>
      <c r="C130" s="154" t="str">
        <f>'For Reference 2026 FMR'!C108&amp;": Number of Units"</f>
        <v>Jim Wells County: Number of Units</v>
      </c>
      <c r="D130" s="155"/>
      <c r="E130" s="8"/>
      <c r="F130" s="8"/>
      <c r="G130" s="8"/>
      <c r="H130" s="8"/>
      <c r="I130" s="8"/>
      <c r="J130" s="8"/>
      <c r="K130" s="67">
        <f t="shared" si="1"/>
        <v>0</v>
      </c>
      <c r="L130" s="4"/>
      <c r="N130" s="68"/>
    </row>
    <row r="131" spans="2:14" ht="15" customHeight="1" x14ac:dyDescent="0.25">
      <c r="B131" s="3"/>
      <c r="C131" s="154" t="str">
        <f>'For Reference 2026 FMR'!C109&amp;": Number of Units"</f>
        <v>Johnson County: Number of Units</v>
      </c>
      <c r="D131" s="155"/>
      <c r="E131" s="8"/>
      <c r="F131" s="8"/>
      <c r="G131" s="8"/>
      <c r="H131" s="8"/>
      <c r="I131" s="8"/>
      <c r="J131" s="8"/>
      <c r="K131" s="67">
        <f t="shared" si="1"/>
        <v>0</v>
      </c>
      <c r="L131" s="4"/>
      <c r="N131" s="68"/>
    </row>
    <row r="132" spans="2:14" ht="15" customHeight="1" x14ac:dyDescent="0.25">
      <c r="B132" s="3"/>
      <c r="C132" s="154" t="str">
        <f>'For Reference 2026 FMR'!C110&amp;": Number of Units"</f>
        <v>Jones County: Number of Units</v>
      </c>
      <c r="D132" s="155"/>
      <c r="E132" s="8"/>
      <c r="F132" s="8"/>
      <c r="G132" s="8"/>
      <c r="H132" s="8"/>
      <c r="I132" s="8"/>
      <c r="J132" s="8"/>
      <c r="K132" s="67">
        <f t="shared" si="1"/>
        <v>0</v>
      </c>
      <c r="L132" s="4"/>
      <c r="N132" s="68"/>
    </row>
    <row r="133" spans="2:14" ht="15" customHeight="1" x14ac:dyDescent="0.25">
      <c r="B133" s="3"/>
      <c r="C133" s="154" t="str">
        <f>'For Reference 2026 FMR'!C111&amp;": Number of Units"</f>
        <v>Karnes County: Number of Units</v>
      </c>
      <c r="D133" s="155"/>
      <c r="E133" s="8"/>
      <c r="F133" s="8"/>
      <c r="G133" s="8"/>
      <c r="H133" s="8"/>
      <c r="I133" s="8"/>
      <c r="J133" s="8"/>
      <c r="K133" s="67">
        <f t="shared" si="1"/>
        <v>0</v>
      </c>
      <c r="L133" s="4"/>
      <c r="N133" s="68"/>
    </row>
    <row r="134" spans="2:14" ht="15" customHeight="1" x14ac:dyDescent="0.25">
      <c r="B134" s="3"/>
      <c r="C134" s="154" t="str">
        <f>'For Reference 2026 FMR'!C112&amp;": Number of Units"</f>
        <v>Kaufman County: Number of Units</v>
      </c>
      <c r="D134" s="155"/>
      <c r="E134" s="8"/>
      <c r="F134" s="8"/>
      <c r="G134" s="8"/>
      <c r="H134" s="8"/>
      <c r="I134" s="8"/>
      <c r="J134" s="8"/>
      <c r="K134" s="67">
        <f t="shared" si="1"/>
        <v>0</v>
      </c>
      <c r="L134" s="4"/>
      <c r="N134" s="68"/>
    </row>
    <row r="135" spans="2:14" ht="15" customHeight="1" x14ac:dyDescent="0.25">
      <c r="B135" s="3"/>
      <c r="C135" s="154" t="str">
        <f>'For Reference 2026 FMR'!C113&amp;": Number of Units"</f>
        <v>Kendall County: Number of Units</v>
      </c>
      <c r="D135" s="155"/>
      <c r="E135" s="8"/>
      <c r="F135" s="8"/>
      <c r="G135" s="8"/>
      <c r="H135" s="8"/>
      <c r="I135" s="8"/>
      <c r="J135" s="8"/>
      <c r="K135" s="67">
        <f t="shared" si="1"/>
        <v>0</v>
      </c>
      <c r="L135" s="4"/>
      <c r="N135" s="68"/>
    </row>
    <row r="136" spans="2:14" ht="15" customHeight="1" x14ac:dyDescent="0.25">
      <c r="B136" s="3"/>
      <c r="C136" s="154" t="str">
        <f>'For Reference 2026 FMR'!C114&amp;": Number of Units"</f>
        <v>Kenedy County: Number of Units</v>
      </c>
      <c r="D136" s="155"/>
      <c r="E136" s="8"/>
      <c r="F136" s="8"/>
      <c r="G136" s="8"/>
      <c r="H136" s="8"/>
      <c r="I136" s="8"/>
      <c r="J136" s="8"/>
      <c r="K136" s="67">
        <f t="shared" si="1"/>
        <v>0</v>
      </c>
      <c r="L136" s="4"/>
      <c r="N136" s="68"/>
    </row>
    <row r="137" spans="2:14" ht="15" customHeight="1" x14ac:dyDescent="0.25">
      <c r="B137" s="3"/>
      <c r="C137" s="154" t="str">
        <f>'For Reference 2026 FMR'!C115&amp;": Number of Units"</f>
        <v>Kent County: Number of Units</v>
      </c>
      <c r="D137" s="155"/>
      <c r="E137" s="8"/>
      <c r="F137" s="8"/>
      <c r="G137" s="8"/>
      <c r="H137" s="8"/>
      <c r="I137" s="8"/>
      <c r="J137" s="8"/>
      <c r="K137" s="67">
        <f t="shared" si="1"/>
        <v>0</v>
      </c>
      <c r="L137" s="4"/>
      <c r="N137" s="68"/>
    </row>
    <row r="138" spans="2:14" ht="15" customHeight="1" x14ac:dyDescent="0.25">
      <c r="B138" s="3"/>
      <c r="C138" s="154" t="str">
        <f>'For Reference 2026 FMR'!C116&amp;": Number of Units"</f>
        <v>Kerr County: Number of Units</v>
      </c>
      <c r="D138" s="155"/>
      <c r="E138" s="8"/>
      <c r="F138" s="8"/>
      <c r="G138" s="8"/>
      <c r="H138" s="8"/>
      <c r="I138" s="8"/>
      <c r="J138" s="8"/>
      <c r="K138" s="67">
        <f t="shared" si="1"/>
        <v>0</v>
      </c>
      <c r="L138" s="4"/>
      <c r="N138" s="68"/>
    </row>
    <row r="139" spans="2:14" ht="15" customHeight="1" x14ac:dyDescent="0.25">
      <c r="B139" s="3"/>
      <c r="C139" s="154" t="str">
        <f>'For Reference 2026 FMR'!C117&amp;": Number of Units"</f>
        <v>Kimble County: Number of Units</v>
      </c>
      <c r="D139" s="155"/>
      <c r="E139" s="8"/>
      <c r="F139" s="8"/>
      <c r="G139" s="8"/>
      <c r="H139" s="8"/>
      <c r="I139" s="8"/>
      <c r="J139" s="8"/>
      <c r="K139" s="67">
        <f t="shared" si="1"/>
        <v>0</v>
      </c>
      <c r="L139" s="4"/>
      <c r="N139" s="68"/>
    </row>
    <row r="140" spans="2:14" ht="15" customHeight="1" x14ac:dyDescent="0.25">
      <c r="B140" s="3"/>
      <c r="C140" s="154" t="str">
        <f>'For Reference 2026 FMR'!C118&amp;": Number of Units"</f>
        <v>King County: Number of Units</v>
      </c>
      <c r="D140" s="155"/>
      <c r="E140" s="8"/>
      <c r="F140" s="8"/>
      <c r="G140" s="8"/>
      <c r="H140" s="8"/>
      <c r="I140" s="8"/>
      <c r="J140" s="8"/>
      <c r="K140" s="67">
        <f t="shared" si="1"/>
        <v>0</v>
      </c>
      <c r="L140" s="4"/>
      <c r="N140" s="68"/>
    </row>
    <row r="141" spans="2:14" ht="15" customHeight="1" x14ac:dyDescent="0.25">
      <c r="B141" s="3"/>
      <c r="C141" s="154" t="str">
        <f>'For Reference 2026 FMR'!C119&amp;": Number of Units"</f>
        <v>Kinney County: Number of Units</v>
      </c>
      <c r="D141" s="155"/>
      <c r="E141" s="8"/>
      <c r="F141" s="8"/>
      <c r="G141" s="8"/>
      <c r="H141" s="8"/>
      <c r="I141" s="8"/>
      <c r="J141" s="8"/>
      <c r="K141" s="67">
        <f t="shared" si="1"/>
        <v>0</v>
      </c>
      <c r="L141" s="4"/>
      <c r="N141" s="68"/>
    </row>
    <row r="142" spans="2:14" ht="15" customHeight="1" x14ac:dyDescent="0.25">
      <c r="B142" s="3"/>
      <c r="C142" s="154" t="str">
        <f>'For Reference 2026 FMR'!C120&amp;": Number of Units"</f>
        <v>Kleberg County: Number of Units</v>
      </c>
      <c r="D142" s="155"/>
      <c r="E142" s="8"/>
      <c r="F142" s="8"/>
      <c r="G142" s="8"/>
      <c r="H142" s="8"/>
      <c r="I142" s="8"/>
      <c r="J142" s="8"/>
      <c r="K142" s="67">
        <f t="shared" si="1"/>
        <v>0</v>
      </c>
      <c r="L142" s="4"/>
      <c r="N142" s="68"/>
    </row>
    <row r="143" spans="2:14" ht="15" customHeight="1" x14ac:dyDescent="0.25">
      <c r="B143" s="3"/>
      <c r="C143" s="154" t="str">
        <f>'For Reference 2026 FMR'!C121&amp;": Number of Units"</f>
        <v>Knox County: Number of Units</v>
      </c>
      <c r="D143" s="155"/>
      <c r="E143" s="8"/>
      <c r="F143" s="8"/>
      <c r="G143" s="8"/>
      <c r="H143" s="8"/>
      <c r="I143" s="8"/>
      <c r="J143" s="8"/>
      <c r="K143" s="67">
        <f t="shared" si="1"/>
        <v>0</v>
      </c>
      <c r="L143" s="4"/>
      <c r="N143" s="68"/>
    </row>
    <row r="144" spans="2:14" ht="15" customHeight="1" x14ac:dyDescent="0.25">
      <c r="B144" s="3"/>
      <c r="C144" s="154" t="str">
        <f>'For Reference 2026 FMR'!C122&amp;": Number of Units"</f>
        <v>La Salle County: Number of Units</v>
      </c>
      <c r="D144" s="155"/>
      <c r="E144" s="8"/>
      <c r="F144" s="8"/>
      <c r="G144" s="8"/>
      <c r="H144" s="8"/>
      <c r="I144" s="8"/>
      <c r="J144" s="8"/>
      <c r="K144" s="67">
        <f t="shared" si="1"/>
        <v>0</v>
      </c>
      <c r="L144" s="4"/>
      <c r="N144" s="68"/>
    </row>
    <row r="145" spans="2:14" ht="15" customHeight="1" x14ac:dyDescent="0.25">
      <c r="B145" s="3"/>
      <c r="C145" s="154" t="str">
        <f>'For Reference 2026 FMR'!C123&amp;": Number of Units"</f>
        <v>Lamar County: Number of Units</v>
      </c>
      <c r="D145" s="155"/>
      <c r="E145" s="8"/>
      <c r="F145" s="8"/>
      <c r="G145" s="8"/>
      <c r="H145" s="8"/>
      <c r="I145" s="8"/>
      <c r="J145" s="8"/>
      <c r="K145" s="67">
        <f t="shared" si="1"/>
        <v>0</v>
      </c>
      <c r="L145" s="4"/>
      <c r="N145" s="68"/>
    </row>
    <row r="146" spans="2:14" ht="15" customHeight="1" x14ac:dyDescent="0.25">
      <c r="B146" s="3"/>
      <c r="C146" s="154" t="str">
        <f>'For Reference 2026 FMR'!C124&amp;": Number of Units"</f>
        <v>Lamb County: Number of Units</v>
      </c>
      <c r="D146" s="155"/>
      <c r="E146" s="8"/>
      <c r="F146" s="8"/>
      <c r="G146" s="8"/>
      <c r="H146" s="8"/>
      <c r="I146" s="8"/>
      <c r="J146" s="8"/>
      <c r="K146" s="67">
        <f t="shared" si="1"/>
        <v>0</v>
      </c>
      <c r="L146" s="4"/>
      <c r="N146" s="68"/>
    </row>
    <row r="147" spans="2:14" ht="15" customHeight="1" x14ac:dyDescent="0.25">
      <c r="B147" s="3"/>
      <c r="C147" s="154" t="str">
        <f>'For Reference 2026 FMR'!C125&amp;": Number of Units"</f>
        <v>Lampasas County: Number of Units</v>
      </c>
      <c r="D147" s="155"/>
      <c r="E147" s="8"/>
      <c r="F147" s="8"/>
      <c r="G147" s="8"/>
      <c r="H147" s="8"/>
      <c r="I147" s="8"/>
      <c r="J147" s="8"/>
      <c r="K147" s="67">
        <f t="shared" si="1"/>
        <v>0</v>
      </c>
      <c r="L147" s="4"/>
      <c r="N147" s="68"/>
    </row>
    <row r="148" spans="2:14" ht="15" customHeight="1" x14ac:dyDescent="0.25">
      <c r="B148" s="3"/>
      <c r="C148" s="154" t="str">
        <f>'For Reference 2026 FMR'!C126&amp;": Number of Units"</f>
        <v>Lavaca County: Number of Units</v>
      </c>
      <c r="D148" s="155"/>
      <c r="E148" s="8"/>
      <c r="F148" s="8"/>
      <c r="G148" s="8"/>
      <c r="H148" s="8"/>
      <c r="I148" s="8"/>
      <c r="J148" s="8"/>
      <c r="K148" s="67">
        <f t="shared" si="1"/>
        <v>0</v>
      </c>
      <c r="L148" s="4"/>
      <c r="N148" s="68"/>
    </row>
    <row r="149" spans="2:14" ht="15" customHeight="1" x14ac:dyDescent="0.25">
      <c r="B149" s="3"/>
      <c r="C149" s="154" t="str">
        <f>'For Reference 2026 FMR'!C127&amp;": Number of Units"</f>
        <v>Lee County: Number of Units</v>
      </c>
      <c r="D149" s="155"/>
      <c r="E149" s="8"/>
      <c r="F149" s="8"/>
      <c r="G149" s="8"/>
      <c r="H149" s="8"/>
      <c r="I149" s="8"/>
      <c r="J149" s="8"/>
      <c r="K149" s="67">
        <f t="shared" si="1"/>
        <v>0</v>
      </c>
      <c r="L149" s="4"/>
      <c r="N149" s="68"/>
    </row>
    <row r="150" spans="2:14" ht="15" customHeight="1" x14ac:dyDescent="0.25">
      <c r="B150" s="3"/>
      <c r="C150" s="154" t="str">
        <f>'For Reference 2026 FMR'!C128&amp;": Number of Units"</f>
        <v>Liberty County: Number of Units</v>
      </c>
      <c r="D150" s="155"/>
      <c r="E150" s="8"/>
      <c r="F150" s="8"/>
      <c r="G150" s="8"/>
      <c r="H150" s="8"/>
      <c r="I150" s="8"/>
      <c r="J150" s="8"/>
      <c r="K150" s="67">
        <f t="shared" si="1"/>
        <v>0</v>
      </c>
      <c r="L150" s="4"/>
      <c r="N150" s="68"/>
    </row>
    <row r="151" spans="2:14" ht="15" customHeight="1" x14ac:dyDescent="0.25">
      <c r="B151" s="3"/>
      <c r="C151" s="154" t="str">
        <f>'For Reference 2026 FMR'!C129&amp;": Number of Units"</f>
        <v>Lipscomb County: Number of Units</v>
      </c>
      <c r="D151" s="155"/>
      <c r="E151" s="8"/>
      <c r="F151" s="8"/>
      <c r="G151" s="8"/>
      <c r="H151" s="8"/>
      <c r="I151" s="8"/>
      <c r="J151" s="8"/>
      <c r="K151" s="67">
        <f t="shared" si="1"/>
        <v>0</v>
      </c>
      <c r="L151" s="4"/>
      <c r="N151" s="68"/>
    </row>
    <row r="152" spans="2:14" ht="15" customHeight="1" x14ac:dyDescent="0.25">
      <c r="B152" s="3"/>
      <c r="C152" s="154" t="str">
        <f>'For Reference 2026 FMR'!C130&amp;": Number of Units"</f>
        <v>Live Oak County: Number of Units</v>
      </c>
      <c r="D152" s="155"/>
      <c r="E152" s="8"/>
      <c r="F152" s="8"/>
      <c r="G152" s="8"/>
      <c r="H152" s="8"/>
      <c r="I152" s="8"/>
      <c r="J152" s="8"/>
      <c r="K152" s="67">
        <f t="shared" si="1"/>
        <v>0</v>
      </c>
      <c r="L152" s="4"/>
      <c r="N152" s="68"/>
    </row>
    <row r="153" spans="2:14" ht="15" customHeight="1" x14ac:dyDescent="0.25">
      <c r="B153" s="3"/>
      <c r="C153" s="154" t="str">
        <f>'For Reference 2026 FMR'!C131&amp;": Number of Units"</f>
        <v>Llano County: Number of Units</v>
      </c>
      <c r="D153" s="155"/>
      <c r="E153" s="8"/>
      <c r="F153" s="8"/>
      <c r="G153" s="8"/>
      <c r="H153" s="8"/>
      <c r="I153" s="8"/>
      <c r="J153" s="8"/>
      <c r="K153" s="67">
        <f t="shared" si="1"/>
        <v>0</v>
      </c>
      <c r="L153" s="4"/>
      <c r="N153" s="68"/>
    </row>
    <row r="154" spans="2:14" ht="15" customHeight="1" x14ac:dyDescent="0.25">
      <c r="B154" s="3"/>
      <c r="C154" s="154" t="str">
        <f>'For Reference 2026 FMR'!C132&amp;": Number of Units"</f>
        <v>Loving County: Number of Units</v>
      </c>
      <c r="D154" s="155"/>
      <c r="E154" s="8"/>
      <c r="F154" s="8"/>
      <c r="G154" s="8"/>
      <c r="H154" s="8"/>
      <c r="I154" s="8"/>
      <c r="J154" s="8"/>
      <c r="K154" s="67">
        <f t="shared" si="1"/>
        <v>0</v>
      </c>
      <c r="L154" s="4"/>
      <c r="N154" s="68"/>
    </row>
    <row r="155" spans="2:14" ht="15" customHeight="1" x14ac:dyDescent="0.25">
      <c r="B155" s="3"/>
      <c r="C155" s="154" t="str">
        <f>'For Reference 2026 FMR'!C133&amp;": Number of Units"</f>
        <v>Lynn County: Number of Units</v>
      </c>
      <c r="D155" s="155"/>
      <c r="E155" s="8"/>
      <c r="F155" s="8"/>
      <c r="G155" s="8"/>
      <c r="H155" s="8"/>
      <c r="I155" s="8"/>
      <c r="J155" s="8"/>
      <c r="K155" s="67">
        <f t="shared" si="1"/>
        <v>0</v>
      </c>
      <c r="L155" s="4"/>
      <c r="N155" s="68"/>
    </row>
    <row r="156" spans="2:14" ht="15" customHeight="1" x14ac:dyDescent="0.25">
      <c r="B156" s="3"/>
      <c r="C156" s="154" t="str">
        <f>'For Reference 2026 FMR'!C134&amp;": Number of Units"</f>
        <v>Marion County: Number of Units</v>
      </c>
      <c r="D156" s="155"/>
      <c r="E156" s="8"/>
      <c r="F156" s="8"/>
      <c r="G156" s="8"/>
      <c r="H156" s="8"/>
      <c r="I156" s="8"/>
      <c r="J156" s="8"/>
      <c r="K156" s="67">
        <f t="shared" ref="K156:K219" si="2">SUM(E156:J156)</f>
        <v>0</v>
      </c>
      <c r="L156" s="4"/>
      <c r="N156" s="68"/>
    </row>
    <row r="157" spans="2:14" ht="15" customHeight="1" x14ac:dyDescent="0.25">
      <c r="B157" s="3"/>
      <c r="C157" s="154" t="str">
        <f>'For Reference 2026 FMR'!C135&amp;": Number of Units"</f>
        <v>Martin County: Number of Units</v>
      </c>
      <c r="D157" s="155"/>
      <c r="E157" s="8"/>
      <c r="F157" s="8"/>
      <c r="G157" s="8"/>
      <c r="H157" s="8"/>
      <c r="I157" s="8"/>
      <c r="J157" s="8"/>
      <c r="K157" s="67">
        <f t="shared" si="2"/>
        <v>0</v>
      </c>
      <c r="L157" s="4"/>
      <c r="N157" s="68"/>
    </row>
    <row r="158" spans="2:14" ht="15" customHeight="1" x14ac:dyDescent="0.25">
      <c r="B158" s="3"/>
      <c r="C158" s="154" t="str">
        <f>'For Reference 2026 FMR'!C136&amp;": Number of Units"</f>
        <v>Mason County: Number of Units</v>
      </c>
      <c r="D158" s="155"/>
      <c r="E158" s="8"/>
      <c r="F158" s="8"/>
      <c r="G158" s="8"/>
      <c r="H158" s="8"/>
      <c r="I158" s="8"/>
      <c r="J158" s="8"/>
      <c r="K158" s="67">
        <f t="shared" si="2"/>
        <v>0</v>
      </c>
      <c r="L158" s="4"/>
      <c r="N158" s="68"/>
    </row>
    <row r="159" spans="2:14" ht="15" customHeight="1" x14ac:dyDescent="0.25">
      <c r="B159" s="3"/>
      <c r="C159" s="154" t="str">
        <f>'For Reference 2026 FMR'!C137&amp;": Number of Units"</f>
        <v>Matagorda County: Number of Units</v>
      </c>
      <c r="D159" s="155"/>
      <c r="E159" s="8"/>
      <c r="F159" s="8"/>
      <c r="G159" s="8"/>
      <c r="H159" s="8"/>
      <c r="I159" s="8"/>
      <c r="J159" s="8"/>
      <c r="K159" s="67">
        <f t="shared" si="2"/>
        <v>0</v>
      </c>
      <c r="L159" s="4"/>
      <c r="N159" s="68"/>
    </row>
    <row r="160" spans="2:14" ht="15" customHeight="1" x14ac:dyDescent="0.25">
      <c r="B160" s="3"/>
      <c r="C160" s="154" t="str">
        <f>'For Reference 2026 FMR'!C138&amp;": Number of Units"</f>
        <v>Maverick County: Number of Units</v>
      </c>
      <c r="D160" s="155"/>
      <c r="E160" s="8"/>
      <c r="F160" s="8"/>
      <c r="G160" s="8"/>
      <c r="H160" s="8"/>
      <c r="I160" s="8"/>
      <c r="J160" s="8"/>
      <c r="K160" s="67">
        <f t="shared" si="2"/>
        <v>0</v>
      </c>
      <c r="L160" s="4"/>
      <c r="N160" s="68"/>
    </row>
    <row r="161" spans="2:14" ht="15" customHeight="1" x14ac:dyDescent="0.25">
      <c r="B161" s="3"/>
      <c r="C161" s="154" t="str">
        <f>'For Reference 2026 FMR'!C139&amp;": Number of Units"</f>
        <v>McCulloch County: Number of Units</v>
      </c>
      <c r="D161" s="155"/>
      <c r="E161" s="8"/>
      <c r="F161" s="8"/>
      <c r="G161" s="8"/>
      <c r="H161" s="8"/>
      <c r="I161" s="8"/>
      <c r="J161" s="8"/>
      <c r="K161" s="67">
        <f t="shared" si="2"/>
        <v>0</v>
      </c>
      <c r="L161" s="4"/>
      <c r="N161" s="68"/>
    </row>
    <row r="162" spans="2:14" ht="15" customHeight="1" x14ac:dyDescent="0.25">
      <c r="B162" s="3"/>
      <c r="C162" s="154" t="str">
        <f>'For Reference 2026 FMR'!C140&amp;": Number of Units"</f>
        <v>McMullen County: Number of Units</v>
      </c>
      <c r="D162" s="155"/>
      <c r="E162" s="8"/>
      <c r="F162" s="8"/>
      <c r="G162" s="8"/>
      <c r="H162" s="8"/>
      <c r="I162" s="8"/>
      <c r="J162" s="8"/>
      <c r="K162" s="67">
        <f t="shared" si="2"/>
        <v>0</v>
      </c>
      <c r="L162" s="4"/>
      <c r="N162" s="68"/>
    </row>
    <row r="163" spans="2:14" ht="15" customHeight="1" x14ac:dyDescent="0.25">
      <c r="B163" s="3"/>
      <c r="C163" s="154" t="str">
        <f>'For Reference 2026 FMR'!C141&amp;": Number of Units"</f>
        <v>Medina County: Number of Units</v>
      </c>
      <c r="D163" s="155"/>
      <c r="E163" s="8"/>
      <c r="F163" s="8"/>
      <c r="G163" s="8"/>
      <c r="H163" s="8"/>
      <c r="I163" s="8"/>
      <c r="J163" s="8"/>
      <c r="K163" s="67">
        <f t="shared" si="2"/>
        <v>0</v>
      </c>
      <c r="L163" s="4"/>
      <c r="N163" s="68"/>
    </row>
    <row r="164" spans="2:14" ht="15" customHeight="1" x14ac:dyDescent="0.25">
      <c r="B164" s="3"/>
      <c r="C164" s="154" t="str">
        <f>'For Reference 2026 FMR'!C142&amp;": Number of Units"</f>
        <v>Menard County: Number of Units</v>
      </c>
      <c r="D164" s="155"/>
      <c r="E164" s="8"/>
      <c r="F164" s="8"/>
      <c r="G164" s="8"/>
      <c r="H164" s="8"/>
      <c r="I164" s="8"/>
      <c r="J164" s="8"/>
      <c r="K164" s="67">
        <f t="shared" si="2"/>
        <v>0</v>
      </c>
      <c r="L164" s="4"/>
      <c r="N164" s="68"/>
    </row>
    <row r="165" spans="2:14" ht="15" customHeight="1" x14ac:dyDescent="0.25">
      <c r="B165" s="3"/>
      <c r="C165" s="154" t="str">
        <f>'For Reference 2026 FMR'!C143&amp;": Number of Units"</f>
        <v>Midland County: Number of Units</v>
      </c>
      <c r="D165" s="155"/>
      <c r="E165" s="8"/>
      <c r="F165" s="8"/>
      <c r="G165" s="8"/>
      <c r="H165" s="8"/>
      <c r="I165" s="8"/>
      <c r="J165" s="8"/>
      <c r="K165" s="67">
        <f t="shared" si="2"/>
        <v>0</v>
      </c>
      <c r="L165" s="4"/>
      <c r="N165" s="68"/>
    </row>
    <row r="166" spans="2:14" ht="15" customHeight="1" x14ac:dyDescent="0.25">
      <c r="B166" s="3"/>
      <c r="C166" s="154" t="str">
        <f>'For Reference 2026 FMR'!C144&amp;": Number of Units"</f>
        <v>Mills County: Number of Units</v>
      </c>
      <c r="D166" s="155"/>
      <c r="E166" s="8"/>
      <c r="F166" s="8"/>
      <c r="G166" s="8"/>
      <c r="H166" s="8"/>
      <c r="I166" s="8"/>
      <c r="J166" s="8"/>
      <c r="K166" s="67">
        <f t="shared" si="2"/>
        <v>0</v>
      </c>
      <c r="L166" s="4"/>
      <c r="N166" s="68"/>
    </row>
    <row r="167" spans="2:14" ht="15" customHeight="1" x14ac:dyDescent="0.25">
      <c r="B167" s="3"/>
      <c r="C167" s="154" t="str">
        <f>'For Reference 2026 FMR'!C145&amp;": Number of Units"</f>
        <v>Mitchell County: Number of Units</v>
      </c>
      <c r="D167" s="155"/>
      <c r="E167" s="8"/>
      <c r="F167" s="8"/>
      <c r="G167" s="8"/>
      <c r="H167" s="8"/>
      <c r="I167" s="8"/>
      <c r="J167" s="8"/>
      <c r="K167" s="67">
        <f t="shared" si="2"/>
        <v>0</v>
      </c>
      <c r="L167" s="4"/>
      <c r="N167" s="68"/>
    </row>
    <row r="168" spans="2:14" ht="15" customHeight="1" x14ac:dyDescent="0.25">
      <c r="B168" s="3"/>
      <c r="C168" s="154" t="str">
        <f>'For Reference 2026 FMR'!C146&amp;": Number of Units"</f>
        <v>Moore County: Number of Units</v>
      </c>
      <c r="D168" s="155"/>
      <c r="E168" s="8"/>
      <c r="F168" s="8"/>
      <c r="G168" s="8"/>
      <c r="H168" s="8"/>
      <c r="I168" s="8"/>
      <c r="J168" s="8"/>
      <c r="K168" s="67">
        <f t="shared" si="2"/>
        <v>0</v>
      </c>
      <c r="L168" s="4"/>
      <c r="N168" s="68"/>
    </row>
    <row r="169" spans="2:14" ht="15" customHeight="1" x14ac:dyDescent="0.25">
      <c r="B169" s="3"/>
      <c r="C169" s="154" t="str">
        <f>'For Reference 2026 FMR'!C147&amp;": Number of Units"</f>
        <v>Morris County: Number of Units</v>
      </c>
      <c r="D169" s="155"/>
      <c r="E169" s="8"/>
      <c r="F169" s="8"/>
      <c r="G169" s="8"/>
      <c r="H169" s="8"/>
      <c r="I169" s="8"/>
      <c r="J169" s="8"/>
      <c r="K169" s="67">
        <f t="shared" si="2"/>
        <v>0</v>
      </c>
      <c r="L169" s="4"/>
      <c r="N169" s="68"/>
    </row>
    <row r="170" spans="2:14" ht="15" customHeight="1" x14ac:dyDescent="0.25">
      <c r="B170" s="3"/>
      <c r="C170" s="154" t="str">
        <f>'For Reference 2026 FMR'!C148&amp;": Number of Units"</f>
        <v>Motley County: Number of Units</v>
      </c>
      <c r="D170" s="155"/>
      <c r="E170" s="8"/>
      <c r="F170" s="8"/>
      <c r="G170" s="8"/>
      <c r="H170" s="8"/>
      <c r="I170" s="8"/>
      <c r="J170" s="8"/>
      <c r="K170" s="67">
        <f t="shared" si="2"/>
        <v>0</v>
      </c>
      <c r="L170" s="4"/>
      <c r="N170" s="68"/>
    </row>
    <row r="171" spans="2:14" ht="15" customHeight="1" x14ac:dyDescent="0.25">
      <c r="B171" s="3"/>
      <c r="C171" s="154" t="str">
        <f>'For Reference 2026 FMR'!C149&amp;": Number of Units"</f>
        <v>Nacogdoches County: Number of Units</v>
      </c>
      <c r="D171" s="155"/>
      <c r="E171" s="8"/>
      <c r="F171" s="8"/>
      <c r="G171" s="8"/>
      <c r="H171" s="8"/>
      <c r="I171" s="8"/>
      <c r="J171" s="8"/>
      <c r="K171" s="67">
        <f t="shared" si="2"/>
        <v>0</v>
      </c>
      <c r="L171" s="4"/>
      <c r="N171" s="68"/>
    </row>
    <row r="172" spans="2:14" ht="15" customHeight="1" x14ac:dyDescent="0.25">
      <c r="B172" s="3"/>
      <c r="C172" s="154" t="str">
        <f>'For Reference 2026 FMR'!C150&amp;": Number of Units"</f>
        <v>Navarro County: Number of Units</v>
      </c>
      <c r="D172" s="155"/>
      <c r="E172" s="8"/>
      <c r="F172" s="8"/>
      <c r="G172" s="8"/>
      <c r="H172" s="8"/>
      <c r="I172" s="8"/>
      <c r="J172" s="8"/>
      <c r="K172" s="67">
        <f t="shared" si="2"/>
        <v>0</v>
      </c>
      <c r="L172" s="4"/>
      <c r="N172" s="68"/>
    </row>
    <row r="173" spans="2:14" ht="15" customHeight="1" x14ac:dyDescent="0.25">
      <c r="B173" s="3"/>
      <c r="C173" s="154" t="str">
        <f>'For Reference 2026 FMR'!C151&amp;": Number of Units"</f>
        <v>Newton County: Number of Units</v>
      </c>
      <c r="D173" s="155"/>
      <c r="E173" s="8"/>
      <c r="F173" s="8"/>
      <c r="G173" s="8"/>
      <c r="H173" s="8"/>
      <c r="I173" s="8"/>
      <c r="J173" s="8"/>
      <c r="K173" s="67">
        <f t="shared" si="2"/>
        <v>0</v>
      </c>
      <c r="L173" s="4"/>
      <c r="N173" s="68"/>
    </row>
    <row r="174" spans="2:14" ht="15" customHeight="1" x14ac:dyDescent="0.25">
      <c r="B174" s="3"/>
      <c r="C174" s="154" t="str">
        <f>'For Reference 2026 FMR'!C152&amp;": Number of Units"</f>
        <v>Nolan County: Number of Units</v>
      </c>
      <c r="D174" s="155"/>
      <c r="E174" s="8"/>
      <c r="F174" s="8"/>
      <c r="G174" s="8"/>
      <c r="H174" s="8"/>
      <c r="I174" s="8"/>
      <c r="J174" s="8"/>
      <c r="K174" s="67">
        <f t="shared" si="2"/>
        <v>0</v>
      </c>
      <c r="L174" s="4"/>
      <c r="N174" s="68"/>
    </row>
    <row r="175" spans="2:14" ht="15" customHeight="1" x14ac:dyDescent="0.25">
      <c r="B175" s="3"/>
      <c r="C175" s="154" t="str">
        <f>'For Reference 2026 FMR'!C153&amp;": Number of Units"</f>
        <v>Nueces County: Number of Units</v>
      </c>
      <c r="D175" s="155"/>
      <c r="E175" s="8"/>
      <c r="F175" s="8"/>
      <c r="G175" s="8"/>
      <c r="H175" s="8"/>
      <c r="I175" s="8"/>
      <c r="J175" s="8"/>
      <c r="K175" s="67">
        <f t="shared" si="2"/>
        <v>0</v>
      </c>
      <c r="L175" s="4"/>
      <c r="N175" s="68"/>
    </row>
    <row r="176" spans="2:14" ht="15" customHeight="1" x14ac:dyDescent="0.25">
      <c r="B176" s="3"/>
      <c r="C176" s="154" t="str">
        <f>'For Reference 2026 FMR'!C154&amp;": Number of Units"</f>
        <v>Ochiltree County: Number of Units</v>
      </c>
      <c r="D176" s="155"/>
      <c r="E176" s="8"/>
      <c r="F176" s="8"/>
      <c r="G176" s="8"/>
      <c r="H176" s="8"/>
      <c r="I176" s="8"/>
      <c r="J176" s="8"/>
      <c r="K176" s="67">
        <f t="shared" si="2"/>
        <v>0</v>
      </c>
      <c r="L176" s="4"/>
      <c r="N176" s="68"/>
    </row>
    <row r="177" spans="2:14" ht="15" customHeight="1" x14ac:dyDescent="0.25">
      <c r="B177" s="3"/>
      <c r="C177" s="154" t="str">
        <f>'For Reference 2026 FMR'!C155&amp;": Number of Units"</f>
        <v>Oldham County: Number of Units</v>
      </c>
      <c r="D177" s="155"/>
      <c r="E177" s="8"/>
      <c r="F177" s="8"/>
      <c r="G177" s="8"/>
      <c r="H177" s="8"/>
      <c r="I177" s="8"/>
      <c r="J177" s="8"/>
      <c r="K177" s="67">
        <f t="shared" si="2"/>
        <v>0</v>
      </c>
      <c r="L177" s="4"/>
      <c r="N177" s="68"/>
    </row>
    <row r="178" spans="2:14" ht="15" customHeight="1" x14ac:dyDescent="0.25">
      <c r="B178" s="3"/>
      <c r="C178" s="154" t="str">
        <f>'For Reference 2026 FMR'!C156&amp;": Number of Units"</f>
        <v>Orange County: Number of Units</v>
      </c>
      <c r="D178" s="155"/>
      <c r="E178" s="8"/>
      <c r="F178" s="8"/>
      <c r="G178" s="8"/>
      <c r="H178" s="8"/>
      <c r="I178" s="8"/>
      <c r="J178" s="8"/>
      <c r="K178" s="67">
        <f t="shared" si="2"/>
        <v>0</v>
      </c>
      <c r="L178" s="4"/>
      <c r="N178" s="68"/>
    </row>
    <row r="179" spans="2:14" ht="15" customHeight="1" x14ac:dyDescent="0.25">
      <c r="B179" s="3"/>
      <c r="C179" s="154" t="str">
        <f>'For Reference 2026 FMR'!C157&amp;": Number of Units"</f>
        <v>Panola County: Number of Units</v>
      </c>
      <c r="D179" s="155"/>
      <c r="E179" s="8"/>
      <c r="F179" s="8"/>
      <c r="G179" s="8"/>
      <c r="H179" s="8"/>
      <c r="I179" s="8"/>
      <c r="J179" s="8"/>
      <c r="K179" s="67">
        <f t="shared" si="2"/>
        <v>0</v>
      </c>
      <c r="L179" s="4"/>
      <c r="N179" s="68"/>
    </row>
    <row r="180" spans="2:14" ht="15" customHeight="1" x14ac:dyDescent="0.25">
      <c r="B180" s="3"/>
      <c r="C180" s="154" t="str">
        <f>'For Reference 2026 FMR'!C158&amp;": Number of Units"</f>
        <v>Parmer County: Number of Units</v>
      </c>
      <c r="D180" s="155"/>
      <c r="E180" s="8"/>
      <c r="F180" s="8"/>
      <c r="G180" s="8"/>
      <c r="H180" s="8"/>
      <c r="I180" s="8"/>
      <c r="J180" s="8"/>
      <c r="K180" s="67">
        <f t="shared" si="2"/>
        <v>0</v>
      </c>
      <c r="L180" s="4"/>
      <c r="N180" s="68"/>
    </row>
    <row r="181" spans="2:14" ht="15" customHeight="1" x14ac:dyDescent="0.25">
      <c r="B181" s="3"/>
      <c r="C181" s="154" t="str">
        <f>'For Reference 2026 FMR'!C159&amp;": Number of Units"</f>
        <v>Pecos County: Number of Units</v>
      </c>
      <c r="D181" s="155"/>
      <c r="E181" s="8"/>
      <c r="F181" s="8"/>
      <c r="G181" s="8"/>
      <c r="H181" s="8"/>
      <c r="I181" s="8"/>
      <c r="J181" s="8"/>
      <c r="K181" s="67">
        <f t="shared" si="2"/>
        <v>0</v>
      </c>
      <c r="L181" s="4"/>
      <c r="N181" s="68"/>
    </row>
    <row r="182" spans="2:14" ht="15" customHeight="1" x14ac:dyDescent="0.25">
      <c r="B182" s="3"/>
      <c r="C182" s="154" t="str">
        <f>'For Reference 2026 FMR'!C160&amp;": Number of Units"</f>
        <v>Polk County: Number of Units</v>
      </c>
      <c r="D182" s="155"/>
      <c r="E182" s="8"/>
      <c r="F182" s="8"/>
      <c r="G182" s="8"/>
      <c r="H182" s="8"/>
      <c r="I182" s="8"/>
      <c r="J182" s="8"/>
      <c r="K182" s="67">
        <f t="shared" si="2"/>
        <v>0</v>
      </c>
      <c r="L182" s="4"/>
      <c r="N182" s="68"/>
    </row>
    <row r="183" spans="2:14" ht="15" customHeight="1" x14ac:dyDescent="0.25">
      <c r="B183" s="3"/>
      <c r="C183" s="154" t="str">
        <f>'For Reference 2026 FMR'!C161&amp;": Number of Units"</f>
        <v>Potter County: Number of Units</v>
      </c>
      <c r="D183" s="155"/>
      <c r="E183" s="8"/>
      <c r="F183" s="8"/>
      <c r="G183" s="8"/>
      <c r="H183" s="8"/>
      <c r="I183" s="8"/>
      <c r="J183" s="8"/>
      <c r="K183" s="67">
        <f t="shared" si="2"/>
        <v>0</v>
      </c>
      <c r="L183" s="4"/>
      <c r="N183" s="68"/>
    </row>
    <row r="184" spans="2:14" ht="15" customHeight="1" x14ac:dyDescent="0.25">
      <c r="B184" s="3"/>
      <c r="C184" s="154" t="str">
        <f>'For Reference 2026 FMR'!C162&amp;": Number of Units"</f>
        <v>Presidio County: Number of Units</v>
      </c>
      <c r="D184" s="155"/>
      <c r="E184" s="8"/>
      <c r="F184" s="8"/>
      <c r="G184" s="8"/>
      <c r="H184" s="8"/>
      <c r="I184" s="8"/>
      <c r="J184" s="8"/>
      <c r="K184" s="67">
        <f t="shared" si="2"/>
        <v>0</v>
      </c>
      <c r="L184" s="4"/>
      <c r="N184" s="68"/>
    </row>
    <row r="185" spans="2:14" ht="15" customHeight="1" x14ac:dyDescent="0.25">
      <c r="B185" s="3"/>
      <c r="C185" s="154" t="str">
        <f>'For Reference 2026 FMR'!C163&amp;": Number of Units"</f>
        <v>Rains County: Number of Units</v>
      </c>
      <c r="D185" s="155"/>
      <c r="E185" s="8"/>
      <c r="F185" s="8"/>
      <c r="G185" s="8"/>
      <c r="H185" s="8"/>
      <c r="I185" s="8"/>
      <c r="J185" s="8"/>
      <c r="K185" s="67">
        <f t="shared" si="2"/>
        <v>0</v>
      </c>
      <c r="L185" s="4"/>
      <c r="N185" s="68"/>
    </row>
    <row r="186" spans="2:14" ht="15" customHeight="1" x14ac:dyDescent="0.25">
      <c r="B186" s="3"/>
      <c r="C186" s="154" t="str">
        <f>'For Reference 2026 FMR'!C164&amp;": Number of Units"</f>
        <v>Randall County: Number of Units</v>
      </c>
      <c r="D186" s="155"/>
      <c r="E186" s="8"/>
      <c r="F186" s="8"/>
      <c r="G186" s="8"/>
      <c r="H186" s="8"/>
      <c r="I186" s="8"/>
      <c r="J186" s="8"/>
      <c r="K186" s="67">
        <f t="shared" si="2"/>
        <v>0</v>
      </c>
      <c r="L186" s="4"/>
      <c r="N186" s="68"/>
    </row>
    <row r="187" spans="2:14" ht="15" customHeight="1" x14ac:dyDescent="0.25">
      <c r="B187" s="3"/>
      <c r="C187" s="154" t="str">
        <f>'For Reference 2026 FMR'!C165&amp;": Number of Units"</f>
        <v>Reagan County: Number of Units</v>
      </c>
      <c r="D187" s="155"/>
      <c r="E187" s="8"/>
      <c r="F187" s="8"/>
      <c r="G187" s="8"/>
      <c r="H187" s="8"/>
      <c r="I187" s="8"/>
      <c r="J187" s="8"/>
      <c r="K187" s="67">
        <f t="shared" si="2"/>
        <v>0</v>
      </c>
      <c r="L187" s="4"/>
      <c r="N187" s="68"/>
    </row>
    <row r="188" spans="2:14" ht="15" customHeight="1" x14ac:dyDescent="0.25">
      <c r="B188" s="3"/>
      <c r="C188" s="154" t="str">
        <f>'For Reference 2026 FMR'!C166&amp;": Number of Units"</f>
        <v>Real County: Number of Units</v>
      </c>
      <c r="D188" s="155"/>
      <c r="E188" s="8"/>
      <c r="F188" s="8"/>
      <c r="G188" s="8"/>
      <c r="H188" s="8"/>
      <c r="I188" s="8"/>
      <c r="J188" s="8"/>
      <c r="K188" s="67">
        <f t="shared" si="2"/>
        <v>0</v>
      </c>
      <c r="L188" s="4"/>
      <c r="N188" s="68"/>
    </row>
    <row r="189" spans="2:14" ht="15" customHeight="1" x14ac:dyDescent="0.25">
      <c r="B189" s="3"/>
      <c r="C189" s="154" t="str">
        <f>'For Reference 2026 FMR'!C167&amp;": Number of Units"</f>
        <v>Red River County: Number of Units</v>
      </c>
      <c r="D189" s="155"/>
      <c r="E189" s="8"/>
      <c r="F189" s="8"/>
      <c r="G189" s="8"/>
      <c r="H189" s="8"/>
      <c r="I189" s="8"/>
      <c r="J189" s="8"/>
      <c r="K189" s="67">
        <f t="shared" si="2"/>
        <v>0</v>
      </c>
      <c r="L189" s="4"/>
      <c r="N189" s="68"/>
    </row>
    <row r="190" spans="2:14" ht="15" customHeight="1" x14ac:dyDescent="0.25">
      <c r="B190" s="3"/>
      <c r="C190" s="154" t="str">
        <f>'For Reference 2026 FMR'!C168&amp;": Number of Units"</f>
        <v>Reeves County: Number of Units</v>
      </c>
      <c r="D190" s="155"/>
      <c r="E190" s="8"/>
      <c r="F190" s="8"/>
      <c r="G190" s="8"/>
      <c r="H190" s="8"/>
      <c r="I190" s="8"/>
      <c r="J190" s="8"/>
      <c r="K190" s="67">
        <f t="shared" si="2"/>
        <v>0</v>
      </c>
      <c r="L190" s="4"/>
      <c r="N190" s="68"/>
    </row>
    <row r="191" spans="2:14" ht="15" customHeight="1" x14ac:dyDescent="0.25">
      <c r="B191" s="3"/>
      <c r="C191" s="154" t="str">
        <f>'For Reference 2026 FMR'!C169&amp;": Number of Units"</f>
        <v>Refugio County: Number of Units</v>
      </c>
      <c r="D191" s="155"/>
      <c r="E191" s="8"/>
      <c r="F191" s="8"/>
      <c r="G191" s="8"/>
      <c r="H191" s="8"/>
      <c r="I191" s="8"/>
      <c r="J191" s="8"/>
      <c r="K191" s="67">
        <f t="shared" si="2"/>
        <v>0</v>
      </c>
      <c r="L191" s="4"/>
      <c r="N191" s="68"/>
    </row>
    <row r="192" spans="2:14" ht="15" customHeight="1" x14ac:dyDescent="0.25">
      <c r="B192" s="3"/>
      <c r="C192" s="154" t="str">
        <f>'For Reference 2026 FMR'!C170&amp;": Number of Units"</f>
        <v>Roberts County: Number of Units</v>
      </c>
      <c r="D192" s="155"/>
      <c r="E192" s="8"/>
      <c r="F192" s="8"/>
      <c r="G192" s="8"/>
      <c r="H192" s="8"/>
      <c r="I192" s="8"/>
      <c r="J192" s="8"/>
      <c r="K192" s="67">
        <f t="shared" si="2"/>
        <v>0</v>
      </c>
      <c r="L192" s="4"/>
      <c r="N192" s="68"/>
    </row>
    <row r="193" spans="2:14" ht="15" customHeight="1" x14ac:dyDescent="0.25">
      <c r="B193" s="3"/>
      <c r="C193" s="154" t="str">
        <f>'For Reference 2026 FMR'!C171&amp;": Number of Units"</f>
        <v>Rockwall County: Number of Units</v>
      </c>
      <c r="D193" s="155"/>
      <c r="E193" s="8"/>
      <c r="F193" s="8"/>
      <c r="G193" s="8"/>
      <c r="H193" s="8"/>
      <c r="I193" s="8"/>
      <c r="J193" s="8"/>
      <c r="K193" s="67">
        <f t="shared" si="2"/>
        <v>0</v>
      </c>
      <c r="L193" s="4"/>
      <c r="N193" s="68"/>
    </row>
    <row r="194" spans="2:14" ht="15" customHeight="1" x14ac:dyDescent="0.25">
      <c r="B194" s="3"/>
      <c r="C194" s="154" t="str">
        <f>'For Reference 2026 FMR'!C172&amp;": Number of Units"</f>
        <v>Runnels County: Number of Units</v>
      </c>
      <c r="D194" s="155"/>
      <c r="E194" s="8"/>
      <c r="F194" s="8"/>
      <c r="G194" s="8"/>
      <c r="H194" s="8"/>
      <c r="I194" s="8"/>
      <c r="J194" s="8"/>
      <c r="K194" s="67">
        <f t="shared" si="2"/>
        <v>0</v>
      </c>
      <c r="L194" s="4"/>
      <c r="N194" s="68"/>
    </row>
    <row r="195" spans="2:14" ht="15" customHeight="1" x14ac:dyDescent="0.25">
      <c r="B195" s="3"/>
      <c r="C195" s="154" t="str">
        <f>'For Reference 2026 FMR'!C173&amp;": Number of Units"</f>
        <v>Rusk County: Number of Units</v>
      </c>
      <c r="D195" s="155"/>
      <c r="E195" s="8"/>
      <c r="F195" s="8"/>
      <c r="G195" s="8"/>
      <c r="H195" s="8"/>
      <c r="I195" s="8"/>
      <c r="J195" s="8"/>
      <c r="K195" s="67">
        <f t="shared" si="2"/>
        <v>0</v>
      </c>
      <c r="L195" s="4"/>
      <c r="N195" s="68"/>
    </row>
    <row r="196" spans="2:14" ht="15" customHeight="1" x14ac:dyDescent="0.25">
      <c r="B196" s="3"/>
      <c r="C196" s="154" t="str">
        <f>'For Reference 2026 FMR'!C174&amp;": Number of Units"</f>
        <v>Sabine County: Number of Units</v>
      </c>
      <c r="D196" s="155"/>
      <c r="E196" s="8"/>
      <c r="F196" s="8"/>
      <c r="G196" s="8"/>
      <c r="H196" s="8"/>
      <c r="I196" s="8"/>
      <c r="J196" s="8"/>
      <c r="K196" s="67">
        <f t="shared" si="2"/>
        <v>0</v>
      </c>
      <c r="L196" s="4"/>
      <c r="N196" s="68"/>
    </row>
    <row r="197" spans="2:14" ht="15" customHeight="1" x14ac:dyDescent="0.25">
      <c r="B197" s="3"/>
      <c r="C197" s="154" t="str">
        <f>'For Reference 2026 FMR'!C175&amp;": Number of Units"</f>
        <v>San Augustine County: Number of Units</v>
      </c>
      <c r="D197" s="155"/>
      <c r="E197" s="8"/>
      <c r="F197" s="8"/>
      <c r="G197" s="8"/>
      <c r="H197" s="8"/>
      <c r="I197" s="8"/>
      <c r="J197" s="8"/>
      <c r="K197" s="67">
        <f t="shared" si="2"/>
        <v>0</v>
      </c>
      <c r="L197" s="4"/>
      <c r="N197" s="68"/>
    </row>
    <row r="198" spans="2:14" ht="15" customHeight="1" x14ac:dyDescent="0.25">
      <c r="B198" s="3"/>
      <c r="C198" s="154" t="str">
        <f>'For Reference 2026 FMR'!C176&amp;": Number of Units"</f>
        <v>San Jacinto County: Number of Units</v>
      </c>
      <c r="D198" s="155"/>
      <c r="E198" s="8"/>
      <c r="F198" s="8"/>
      <c r="G198" s="8"/>
      <c r="H198" s="8"/>
      <c r="I198" s="8"/>
      <c r="J198" s="8"/>
      <c r="K198" s="67">
        <f t="shared" si="2"/>
        <v>0</v>
      </c>
      <c r="L198" s="4"/>
      <c r="N198" s="68"/>
    </row>
    <row r="199" spans="2:14" ht="15" customHeight="1" x14ac:dyDescent="0.25">
      <c r="B199" s="3"/>
      <c r="C199" s="154" t="str">
        <f>'For Reference 2026 FMR'!C177&amp;": Number of Units"</f>
        <v>San Patricio County: Number of Units</v>
      </c>
      <c r="D199" s="155"/>
      <c r="E199" s="8"/>
      <c r="F199" s="8"/>
      <c r="G199" s="8"/>
      <c r="H199" s="8"/>
      <c r="I199" s="8"/>
      <c r="J199" s="8"/>
      <c r="K199" s="67">
        <f t="shared" si="2"/>
        <v>0</v>
      </c>
      <c r="L199" s="4"/>
      <c r="N199" s="68"/>
    </row>
    <row r="200" spans="2:14" ht="15" customHeight="1" x14ac:dyDescent="0.25">
      <c r="B200" s="3"/>
      <c r="C200" s="154" t="str">
        <f>'For Reference 2026 FMR'!C178&amp;": Number of Units"</f>
        <v>San Saba County: Number of Units</v>
      </c>
      <c r="D200" s="155"/>
      <c r="E200" s="8"/>
      <c r="F200" s="8"/>
      <c r="G200" s="8"/>
      <c r="H200" s="8"/>
      <c r="I200" s="8"/>
      <c r="J200" s="8"/>
      <c r="K200" s="67">
        <f t="shared" si="2"/>
        <v>0</v>
      </c>
      <c r="L200" s="4"/>
      <c r="N200" s="68"/>
    </row>
    <row r="201" spans="2:14" ht="15" customHeight="1" x14ac:dyDescent="0.25">
      <c r="B201" s="3"/>
      <c r="C201" s="154" t="str">
        <f>'For Reference 2026 FMR'!C179&amp;": Number of Units"</f>
        <v>Schleicher County: Number of Units</v>
      </c>
      <c r="D201" s="155"/>
      <c r="E201" s="8"/>
      <c r="F201" s="8"/>
      <c r="G201" s="8"/>
      <c r="H201" s="8"/>
      <c r="I201" s="8"/>
      <c r="J201" s="8"/>
      <c r="K201" s="67">
        <f t="shared" si="2"/>
        <v>0</v>
      </c>
      <c r="L201" s="4"/>
      <c r="N201" s="68"/>
    </row>
    <row r="202" spans="2:14" ht="15" customHeight="1" x14ac:dyDescent="0.25">
      <c r="B202" s="3"/>
      <c r="C202" s="154" t="str">
        <f>'For Reference 2026 FMR'!C180&amp;": Number of Units"</f>
        <v>Scurry County: Number of Units</v>
      </c>
      <c r="D202" s="155"/>
      <c r="E202" s="8"/>
      <c r="F202" s="8"/>
      <c r="G202" s="8"/>
      <c r="H202" s="8"/>
      <c r="I202" s="8"/>
      <c r="J202" s="8"/>
      <c r="K202" s="67">
        <f t="shared" si="2"/>
        <v>0</v>
      </c>
      <c r="L202" s="4"/>
      <c r="N202" s="68"/>
    </row>
    <row r="203" spans="2:14" ht="15" customHeight="1" x14ac:dyDescent="0.25">
      <c r="B203" s="3"/>
      <c r="C203" s="154" t="str">
        <f>'For Reference 2026 FMR'!C181&amp;": Number of Units"</f>
        <v>Shackelford County: Number of Units</v>
      </c>
      <c r="D203" s="155"/>
      <c r="E203" s="8"/>
      <c r="F203" s="8"/>
      <c r="G203" s="8"/>
      <c r="H203" s="8"/>
      <c r="I203" s="8"/>
      <c r="J203" s="8"/>
      <c r="K203" s="67">
        <f t="shared" si="2"/>
        <v>0</v>
      </c>
      <c r="L203" s="4"/>
      <c r="N203" s="68"/>
    </row>
    <row r="204" spans="2:14" ht="15" customHeight="1" x14ac:dyDescent="0.25">
      <c r="B204" s="3"/>
      <c r="C204" s="154" t="str">
        <f>'For Reference 2026 FMR'!C182&amp;": Number of Units"</f>
        <v>Shelby County: Number of Units</v>
      </c>
      <c r="D204" s="155"/>
      <c r="E204" s="8"/>
      <c r="F204" s="8"/>
      <c r="G204" s="8"/>
      <c r="H204" s="8"/>
      <c r="I204" s="8"/>
      <c r="J204" s="8"/>
      <c r="K204" s="67">
        <f t="shared" si="2"/>
        <v>0</v>
      </c>
      <c r="L204" s="4"/>
      <c r="N204" s="68"/>
    </row>
    <row r="205" spans="2:14" ht="15" customHeight="1" x14ac:dyDescent="0.25">
      <c r="B205" s="3"/>
      <c r="C205" s="154" t="str">
        <f>'For Reference 2026 FMR'!C183&amp;": Number of Units"</f>
        <v>Sherman County: Number of Units</v>
      </c>
      <c r="D205" s="155"/>
      <c r="E205" s="8"/>
      <c r="F205" s="8"/>
      <c r="G205" s="8"/>
      <c r="H205" s="8"/>
      <c r="I205" s="8"/>
      <c r="J205" s="8"/>
      <c r="K205" s="67">
        <f t="shared" si="2"/>
        <v>0</v>
      </c>
      <c r="L205" s="4"/>
      <c r="N205" s="68"/>
    </row>
    <row r="206" spans="2:14" ht="15" customHeight="1" x14ac:dyDescent="0.25">
      <c r="B206" s="3"/>
      <c r="C206" s="154" t="str">
        <f>'For Reference 2026 FMR'!C184&amp;": Number of Units"</f>
        <v>Smith County: Number of Units</v>
      </c>
      <c r="D206" s="155"/>
      <c r="E206" s="8"/>
      <c r="F206" s="8"/>
      <c r="G206" s="8"/>
      <c r="H206" s="8"/>
      <c r="I206" s="8"/>
      <c r="J206" s="8"/>
      <c r="K206" s="67">
        <f t="shared" si="2"/>
        <v>0</v>
      </c>
      <c r="L206" s="4"/>
      <c r="N206" s="68"/>
    </row>
    <row r="207" spans="2:14" ht="15" customHeight="1" x14ac:dyDescent="0.25">
      <c r="B207" s="3"/>
      <c r="C207" s="154" t="str">
        <f>'For Reference 2026 FMR'!C185&amp;": Number of Units"</f>
        <v>Somervell County: Number of Units</v>
      </c>
      <c r="D207" s="155"/>
      <c r="E207" s="8"/>
      <c r="F207" s="8"/>
      <c r="G207" s="8"/>
      <c r="H207" s="8"/>
      <c r="I207" s="8"/>
      <c r="J207" s="8"/>
      <c r="K207" s="67">
        <f t="shared" si="2"/>
        <v>0</v>
      </c>
      <c r="L207" s="4"/>
      <c r="N207" s="68"/>
    </row>
    <row r="208" spans="2:14" ht="15" customHeight="1" x14ac:dyDescent="0.25">
      <c r="B208" s="3"/>
      <c r="C208" s="154" t="str">
        <f>'For Reference 2026 FMR'!C186&amp;": Number of Units"</f>
        <v>Starr County: Number of Units</v>
      </c>
      <c r="D208" s="155"/>
      <c r="E208" s="8"/>
      <c r="F208" s="8"/>
      <c r="G208" s="8"/>
      <c r="H208" s="8"/>
      <c r="I208" s="8"/>
      <c r="J208" s="8"/>
      <c r="K208" s="67">
        <f t="shared" si="2"/>
        <v>0</v>
      </c>
      <c r="L208" s="4"/>
      <c r="N208" s="68"/>
    </row>
    <row r="209" spans="2:14" ht="15" customHeight="1" x14ac:dyDescent="0.25">
      <c r="B209" s="3"/>
      <c r="C209" s="154" t="str">
        <f>'For Reference 2026 FMR'!C187&amp;": Number of Units"</f>
        <v>Sterling County: Number of Units</v>
      </c>
      <c r="D209" s="155"/>
      <c r="E209" s="8"/>
      <c r="F209" s="8"/>
      <c r="G209" s="8"/>
      <c r="H209" s="8"/>
      <c r="I209" s="8"/>
      <c r="J209" s="8"/>
      <c r="K209" s="67">
        <f t="shared" si="2"/>
        <v>0</v>
      </c>
      <c r="L209" s="4"/>
      <c r="N209" s="68"/>
    </row>
    <row r="210" spans="2:14" ht="15" customHeight="1" x14ac:dyDescent="0.25">
      <c r="B210" s="3"/>
      <c r="C210" s="154" t="str">
        <f>'For Reference 2026 FMR'!C188&amp;": Number of Units"</f>
        <v>Stonewall County: Number of Units</v>
      </c>
      <c r="D210" s="155"/>
      <c r="E210" s="8"/>
      <c r="F210" s="8"/>
      <c r="G210" s="8"/>
      <c r="H210" s="8"/>
      <c r="I210" s="8"/>
      <c r="J210" s="8"/>
      <c r="K210" s="67">
        <f t="shared" si="2"/>
        <v>0</v>
      </c>
      <c r="L210" s="4"/>
      <c r="N210" s="68"/>
    </row>
    <row r="211" spans="2:14" ht="15" customHeight="1" x14ac:dyDescent="0.25">
      <c r="B211" s="3"/>
      <c r="C211" s="154" t="str">
        <f>'For Reference 2026 FMR'!C189&amp;": Number of Units"</f>
        <v>Sutton County: Number of Units</v>
      </c>
      <c r="D211" s="155"/>
      <c r="E211" s="8"/>
      <c r="F211" s="8"/>
      <c r="G211" s="8"/>
      <c r="H211" s="8"/>
      <c r="I211" s="8"/>
      <c r="J211" s="8"/>
      <c r="K211" s="67">
        <f t="shared" si="2"/>
        <v>0</v>
      </c>
      <c r="L211" s="4"/>
      <c r="N211" s="68"/>
    </row>
    <row r="212" spans="2:14" ht="15" customHeight="1" x14ac:dyDescent="0.25">
      <c r="B212" s="3"/>
      <c r="C212" s="154" t="str">
        <f>'For Reference 2026 FMR'!C190&amp;": Number of Units"</f>
        <v>Swisher County: Number of Units</v>
      </c>
      <c r="D212" s="155"/>
      <c r="E212" s="8"/>
      <c r="F212" s="8"/>
      <c r="G212" s="8"/>
      <c r="H212" s="8"/>
      <c r="I212" s="8"/>
      <c r="J212" s="8"/>
      <c r="K212" s="67">
        <f t="shared" si="2"/>
        <v>0</v>
      </c>
      <c r="L212" s="4"/>
      <c r="N212" s="68"/>
    </row>
    <row r="213" spans="2:14" ht="15" customHeight="1" x14ac:dyDescent="0.25">
      <c r="B213" s="3"/>
      <c r="C213" s="154" t="str">
        <f>'For Reference 2026 FMR'!C191&amp;": Number of Units"</f>
        <v>Taylor County: Number of Units</v>
      </c>
      <c r="D213" s="155"/>
      <c r="E213" s="8"/>
      <c r="F213" s="8"/>
      <c r="G213" s="8"/>
      <c r="H213" s="8"/>
      <c r="I213" s="8"/>
      <c r="J213" s="8"/>
      <c r="K213" s="67">
        <f t="shared" si="2"/>
        <v>0</v>
      </c>
      <c r="L213" s="4"/>
      <c r="N213" s="68"/>
    </row>
    <row r="214" spans="2:14" ht="15" customHeight="1" x14ac:dyDescent="0.25">
      <c r="B214" s="3"/>
      <c r="C214" s="154" t="str">
        <f>'For Reference 2026 FMR'!C192&amp;": Number of Units"</f>
        <v>Terrell County: Number of Units</v>
      </c>
      <c r="D214" s="155"/>
      <c r="E214" s="8"/>
      <c r="F214" s="8"/>
      <c r="G214" s="8"/>
      <c r="H214" s="8"/>
      <c r="I214" s="8"/>
      <c r="J214" s="8"/>
      <c r="K214" s="67">
        <f t="shared" si="2"/>
        <v>0</v>
      </c>
      <c r="L214" s="4"/>
      <c r="N214" s="68"/>
    </row>
    <row r="215" spans="2:14" ht="15" customHeight="1" x14ac:dyDescent="0.25">
      <c r="B215" s="3"/>
      <c r="C215" s="154" t="str">
        <f>'For Reference 2026 FMR'!C193&amp;": Number of Units"</f>
        <v>Terry County: Number of Units</v>
      </c>
      <c r="D215" s="155"/>
      <c r="E215" s="8"/>
      <c r="F215" s="8"/>
      <c r="G215" s="8"/>
      <c r="H215" s="8"/>
      <c r="I215" s="8"/>
      <c r="J215" s="8"/>
      <c r="K215" s="67">
        <f t="shared" si="2"/>
        <v>0</v>
      </c>
      <c r="L215" s="4"/>
      <c r="N215" s="68"/>
    </row>
    <row r="216" spans="2:14" ht="15" customHeight="1" x14ac:dyDescent="0.25">
      <c r="B216" s="3"/>
      <c r="C216" s="154" t="str">
        <f>'For Reference 2026 FMR'!C194&amp;": Number of Units"</f>
        <v>Titus County: Number of Units</v>
      </c>
      <c r="D216" s="155"/>
      <c r="E216" s="8"/>
      <c r="F216" s="8"/>
      <c r="G216" s="8"/>
      <c r="H216" s="8"/>
      <c r="I216" s="8"/>
      <c r="J216" s="8"/>
      <c r="K216" s="67">
        <f t="shared" si="2"/>
        <v>0</v>
      </c>
      <c r="L216" s="4"/>
      <c r="N216" s="68"/>
    </row>
    <row r="217" spans="2:14" ht="15" customHeight="1" x14ac:dyDescent="0.25">
      <c r="B217" s="3"/>
      <c r="C217" s="154" t="str">
        <f>'For Reference 2026 FMR'!C195&amp;": Number of Units"</f>
        <v>Tom Green County: Number of Units</v>
      </c>
      <c r="D217" s="155"/>
      <c r="E217" s="8"/>
      <c r="F217" s="8"/>
      <c r="G217" s="8"/>
      <c r="H217" s="8"/>
      <c r="I217" s="8"/>
      <c r="J217" s="8"/>
      <c r="K217" s="67">
        <f t="shared" si="2"/>
        <v>0</v>
      </c>
      <c r="L217" s="4"/>
      <c r="N217" s="68"/>
    </row>
    <row r="218" spans="2:14" ht="15" customHeight="1" x14ac:dyDescent="0.25">
      <c r="B218" s="3"/>
      <c r="C218" s="154" t="str">
        <f>'For Reference 2026 FMR'!C196&amp;": Number of Units"</f>
        <v>Trinity County: Number of Units</v>
      </c>
      <c r="D218" s="155"/>
      <c r="E218" s="8"/>
      <c r="F218" s="8"/>
      <c r="G218" s="8"/>
      <c r="H218" s="8"/>
      <c r="I218" s="8"/>
      <c r="J218" s="8"/>
      <c r="K218" s="67">
        <f t="shared" si="2"/>
        <v>0</v>
      </c>
      <c r="L218" s="4"/>
      <c r="N218" s="68"/>
    </row>
    <row r="219" spans="2:14" ht="15" customHeight="1" x14ac:dyDescent="0.25">
      <c r="B219" s="3"/>
      <c r="C219" s="154" t="str">
        <f>'For Reference 2026 FMR'!C197&amp;": Number of Units"</f>
        <v>Tyler County: Number of Units</v>
      </c>
      <c r="D219" s="155"/>
      <c r="E219" s="8"/>
      <c r="F219" s="8"/>
      <c r="G219" s="8"/>
      <c r="H219" s="8"/>
      <c r="I219" s="8"/>
      <c r="J219" s="8"/>
      <c r="K219" s="67">
        <f t="shared" si="2"/>
        <v>0</v>
      </c>
      <c r="L219" s="4"/>
      <c r="N219" s="68"/>
    </row>
    <row r="220" spans="2:14" ht="15" customHeight="1" x14ac:dyDescent="0.25">
      <c r="B220" s="3"/>
      <c r="C220" s="154" t="str">
        <f>'For Reference 2026 FMR'!C198&amp;": Number of Units"</f>
        <v>Upshur County: Number of Units</v>
      </c>
      <c r="D220" s="155"/>
      <c r="E220" s="8"/>
      <c r="F220" s="8"/>
      <c r="G220" s="8"/>
      <c r="H220" s="8"/>
      <c r="I220" s="8"/>
      <c r="J220" s="8"/>
      <c r="K220" s="67">
        <f t="shared" ref="K220:K240" si="3">SUM(E220:J220)</f>
        <v>0</v>
      </c>
      <c r="L220" s="4"/>
      <c r="N220" s="68"/>
    </row>
    <row r="221" spans="2:14" ht="15" customHeight="1" x14ac:dyDescent="0.25">
      <c r="B221" s="3"/>
      <c r="C221" s="154" t="str">
        <f>'For Reference 2026 FMR'!C199&amp;": Number of Units"</f>
        <v>Upton County: Number of Units</v>
      </c>
      <c r="D221" s="155"/>
      <c r="E221" s="8"/>
      <c r="F221" s="8"/>
      <c r="G221" s="8"/>
      <c r="H221" s="8"/>
      <c r="I221" s="8"/>
      <c r="J221" s="8"/>
      <c r="K221" s="67">
        <f t="shared" si="3"/>
        <v>0</v>
      </c>
      <c r="L221" s="4"/>
      <c r="N221" s="68"/>
    </row>
    <row r="222" spans="2:14" ht="15" customHeight="1" x14ac:dyDescent="0.25">
      <c r="B222" s="3"/>
      <c r="C222" s="154" t="str">
        <f>'For Reference 2026 FMR'!C200&amp;": Number of Units"</f>
        <v>Uvalde County: Number of Units</v>
      </c>
      <c r="D222" s="155"/>
      <c r="E222" s="8"/>
      <c r="F222" s="8"/>
      <c r="G222" s="8"/>
      <c r="H222" s="8"/>
      <c r="I222" s="8"/>
      <c r="J222" s="8"/>
      <c r="K222" s="67">
        <f t="shared" si="3"/>
        <v>0</v>
      </c>
      <c r="L222" s="4"/>
      <c r="N222" s="68"/>
    </row>
    <row r="223" spans="2:14" ht="15" customHeight="1" x14ac:dyDescent="0.25">
      <c r="B223" s="3"/>
      <c r="C223" s="154" t="str">
        <f>'For Reference 2026 FMR'!C201&amp;": Number of Units"</f>
        <v>Val Verde County: Number of Units</v>
      </c>
      <c r="D223" s="155"/>
      <c r="E223" s="8"/>
      <c r="F223" s="8"/>
      <c r="G223" s="8"/>
      <c r="H223" s="8"/>
      <c r="I223" s="8"/>
      <c r="J223" s="8"/>
      <c r="K223" s="67">
        <f t="shared" si="3"/>
        <v>0</v>
      </c>
      <c r="L223" s="4"/>
      <c r="N223" s="68"/>
    </row>
    <row r="224" spans="2:14" ht="15" customHeight="1" x14ac:dyDescent="0.25">
      <c r="B224" s="3"/>
      <c r="C224" s="154" t="str">
        <f>'For Reference 2026 FMR'!C202&amp;": Number of Units"</f>
        <v>Van Zandt County: Number of Units</v>
      </c>
      <c r="D224" s="155"/>
      <c r="E224" s="8"/>
      <c r="F224" s="8"/>
      <c r="G224" s="8"/>
      <c r="H224" s="8"/>
      <c r="I224" s="8"/>
      <c r="J224" s="8"/>
      <c r="K224" s="67">
        <f t="shared" si="3"/>
        <v>0</v>
      </c>
      <c r="L224" s="4"/>
      <c r="N224" s="68"/>
    </row>
    <row r="225" spans="2:14" ht="15" customHeight="1" x14ac:dyDescent="0.25">
      <c r="B225" s="3"/>
      <c r="C225" s="154" t="str">
        <f>'For Reference 2026 FMR'!C203&amp;": Number of Units"</f>
        <v>Victoria County: Number of Units</v>
      </c>
      <c r="D225" s="155"/>
      <c r="E225" s="8"/>
      <c r="F225" s="8"/>
      <c r="G225" s="8"/>
      <c r="H225" s="8"/>
      <c r="I225" s="8"/>
      <c r="J225" s="8"/>
      <c r="K225" s="67">
        <f t="shared" si="3"/>
        <v>0</v>
      </c>
      <c r="L225" s="4"/>
      <c r="N225" s="68"/>
    </row>
    <row r="226" spans="2:14" ht="15" customHeight="1" x14ac:dyDescent="0.25">
      <c r="B226" s="3"/>
      <c r="C226" s="154" t="str">
        <f>'For Reference 2026 FMR'!C204&amp;": Number of Units"</f>
        <v>Walker County: Number of Units</v>
      </c>
      <c r="D226" s="155"/>
      <c r="E226" s="8"/>
      <c r="F226" s="8"/>
      <c r="G226" s="8"/>
      <c r="H226" s="8"/>
      <c r="I226" s="8"/>
      <c r="J226" s="8"/>
      <c r="K226" s="67">
        <f t="shared" si="3"/>
        <v>0</v>
      </c>
      <c r="L226" s="4"/>
      <c r="N226" s="68"/>
    </row>
    <row r="227" spans="2:14" ht="15" customHeight="1" x14ac:dyDescent="0.25">
      <c r="B227" s="3"/>
      <c r="C227" s="154" t="str">
        <f>'For Reference 2026 FMR'!C205&amp;": Number of Units"</f>
        <v>Waller County: Number of Units</v>
      </c>
      <c r="D227" s="155"/>
      <c r="E227" s="8"/>
      <c r="F227" s="8"/>
      <c r="G227" s="8"/>
      <c r="H227" s="8"/>
      <c r="I227" s="8"/>
      <c r="J227" s="8"/>
      <c r="K227" s="67">
        <f t="shared" si="3"/>
        <v>0</v>
      </c>
      <c r="L227" s="4"/>
      <c r="N227" s="68"/>
    </row>
    <row r="228" spans="2:14" ht="15" customHeight="1" x14ac:dyDescent="0.25">
      <c r="B228" s="3"/>
      <c r="C228" s="154" t="str">
        <f>'For Reference 2026 FMR'!C206&amp;": Number of Units"</f>
        <v>Ward County: Number of Units</v>
      </c>
      <c r="D228" s="155"/>
      <c r="E228" s="8"/>
      <c r="F228" s="8"/>
      <c r="G228" s="8"/>
      <c r="H228" s="8"/>
      <c r="I228" s="8"/>
      <c r="J228" s="8"/>
      <c r="K228" s="67">
        <f t="shared" si="3"/>
        <v>0</v>
      </c>
      <c r="L228" s="4"/>
      <c r="N228" s="68"/>
    </row>
    <row r="229" spans="2:14" ht="15" customHeight="1" x14ac:dyDescent="0.25">
      <c r="B229" s="3"/>
      <c r="C229" s="154" t="str">
        <f>'For Reference 2026 FMR'!C207&amp;": Number of Units"</f>
        <v>Washington County: Number of Units</v>
      </c>
      <c r="D229" s="155"/>
      <c r="E229" s="8"/>
      <c r="F229" s="8"/>
      <c r="G229" s="8"/>
      <c r="H229" s="8"/>
      <c r="I229" s="8"/>
      <c r="J229" s="8"/>
      <c r="K229" s="67">
        <f t="shared" si="3"/>
        <v>0</v>
      </c>
      <c r="L229" s="4"/>
      <c r="N229" s="68"/>
    </row>
    <row r="230" spans="2:14" ht="15" customHeight="1" x14ac:dyDescent="0.25">
      <c r="B230" s="3"/>
      <c r="C230" s="154" t="str">
        <f>'For Reference 2026 FMR'!C208&amp;": Number of Units"</f>
        <v>Webb County: Number of Units</v>
      </c>
      <c r="D230" s="155"/>
      <c r="E230" s="8"/>
      <c r="F230" s="8"/>
      <c r="G230" s="8"/>
      <c r="H230" s="8"/>
      <c r="I230" s="8"/>
      <c r="J230" s="8"/>
      <c r="K230" s="67">
        <f t="shared" si="3"/>
        <v>0</v>
      </c>
      <c r="L230" s="4"/>
      <c r="N230" s="68"/>
    </row>
    <row r="231" spans="2:14" ht="15" customHeight="1" x14ac:dyDescent="0.25">
      <c r="B231" s="3"/>
      <c r="C231" s="154" t="str">
        <f>'For Reference 2026 FMR'!C209&amp;": Number of Units"</f>
        <v>Wharton County: Number of Units</v>
      </c>
      <c r="D231" s="155"/>
      <c r="E231" s="8"/>
      <c r="F231" s="8"/>
      <c r="G231" s="8"/>
      <c r="H231" s="8"/>
      <c r="I231" s="8"/>
      <c r="J231" s="8"/>
      <c r="K231" s="67">
        <f t="shared" si="3"/>
        <v>0</v>
      </c>
      <c r="L231" s="4"/>
      <c r="N231" s="68"/>
    </row>
    <row r="232" spans="2:14" ht="15" customHeight="1" x14ac:dyDescent="0.25">
      <c r="B232" s="3"/>
      <c r="C232" s="154" t="str">
        <f>'For Reference 2026 FMR'!C210&amp;": Number of Units"</f>
        <v>Wheeler County: Number of Units</v>
      </c>
      <c r="D232" s="155"/>
      <c r="E232" s="8"/>
      <c r="F232" s="8"/>
      <c r="G232" s="8"/>
      <c r="H232" s="8"/>
      <c r="I232" s="8"/>
      <c r="J232" s="8"/>
      <c r="K232" s="67">
        <f t="shared" si="3"/>
        <v>0</v>
      </c>
      <c r="L232" s="4"/>
      <c r="N232" s="68"/>
    </row>
    <row r="233" spans="2:14" ht="15" customHeight="1" x14ac:dyDescent="0.25">
      <c r="B233" s="3"/>
      <c r="C233" s="154" t="str">
        <f>'For Reference 2026 FMR'!C211&amp;": Number of Units"</f>
        <v>Willacy County: Number of Units</v>
      </c>
      <c r="D233" s="155"/>
      <c r="E233" s="8"/>
      <c r="F233" s="8"/>
      <c r="G233" s="8"/>
      <c r="H233" s="8"/>
      <c r="I233" s="8"/>
      <c r="J233" s="8"/>
      <c r="K233" s="67">
        <f t="shared" si="3"/>
        <v>0</v>
      </c>
      <c r="L233" s="4"/>
      <c r="N233" s="68"/>
    </row>
    <row r="234" spans="2:14" ht="15" customHeight="1" x14ac:dyDescent="0.25">
      <c r="B234" s="3"/>
      <c r="C234" s="154" t="str">
        <f>'For Reference 2026 FMR'!C212&amp;": Number of Units"</f>
        <v>Williamson County: Number of Units</v>
      </c>
      <c r="D234" s="155"/>
      <c r="E234" s="8"/>
      <c r="F234" s="8"/>
      <c r="G234" s="8"/>
      <c r="H234" s="8"/>
      <c r="I234" s="8"/>
      <c r="J234" s="8"/>
      <c r="K234" s="67">
        <f t="shared" si="3"/>
        <v>0</v>
      </c>
      <c r="L234" s="4"/>
      <c r="N234" s="68"/>
    </row>
    <row r="235" spans="2:14" ht="15" customHeight="1" x14ac:dyDescent="0.25">
      <c r="B235" s="3"/>
      <c r="C235" s="154" t="str">
        <f>'For Reference 2026 FMR'!C213&amp;": Number of Units"</f>
        <v>Wilson County: Number of Units</v>
      </c>
      <c r="D235" s="155"/>
      <c r="E235" s="8"/>
      <c r="F235" s="8"/>
      <c r="G235" s="8"/>
      <c r="H235" s="8"/>
      <c r="I235" s="8"/>
      <c r="J235" s="8"/>
      <c r="K235" s="67">
        <f t="shared" si="3"/>
        <v>0</v>
      </c>
      <c r="L235" s="4"/>
      <c r="N235" s="68"/>
    </row>
    <row r="236" spans="2:14" ht="15" customHeight="1" x14ac:dyDescent="0.25">
      <c r="B236" s="3"/>
      <c r="C236" s="154" t="str">
        <f>'For Reference 2026 FMR'!C214&amp;": Number of Units"</f>
        <v>Winkler County: Number of Units</v>
      </c>
      <c r="D236" s="155"/>
      <c r="E236" s="8"/>
      <c r="F236" s="8"/>
      <c r="G236" s="8"/>
      <c r="H236" s="8"/>
      <c r="I236" s="8"/>
      <c r="J236" s="8"/>
      <c r="K236" s="67">
        <f t="shared" si="3"/>
        <v>0</v>
      </c>
      <c r="L236" s="4"/>
      <c r="N236" s="68"/>
    </row>
    <row r="237" spans="2:14" ht="15" customHeight="1" x14ac:dyDescent="0.25">
      <c r="B237" s="3"/>
      <c r="C237" s="154" t="str">
        <f>'For Reference 2026 FMR'!C215&amp;": Number of Units"</f>
        <v>Wood County: Number of Units</v>
      </c>
      <c r="D237" s="155"/>
      <c r="E237" s="8"/>
      <c r="F237" s="8"/>
      <c r="G237" s="8"/>
      <c r="H237" s="8"/>
      <c r="I237" s="8"/>
      <c r="J237" s="8"/>
      <c r="K237" s="67">
        <f t="shared" si="3"/>
        <v>0</v>
      </c>
      <c r="L237" s="4"/>
      <c r="N237" s="68"/>
    </row>
    <row r="238" spans="2:14" ht="15" customHeight="1" x14ac:dyDescent="0.25">
      <c r="B238" s="3"/>
      <c r="C238" s="154" t="str">
        <f>'For Reference 2026 FMR'!C216&amp;": Number of Units"</f>
        <v>Yoakum County: Number of Units</v>
      </c>
      <c r="D238" s="155"/>
      <c r="E238" s="8"/>
      <c r="F238" s="8"/>
      <c r="G238" s="8"/>
      <c r="H238" s="8"/>
      <c r="I238" s="8"/>
      <c r="J238" s="8"/>
      <c r="K238" s="67">
        <f t="shared" si="3"/>
        <v>0</v>
      </c>
      <c r="L238" s="4"/>
      <c r="N238" s="68"/>
    </row>
    <row r="239" spans="2:14" ht="15" customHeight="1" x14ac:dyDescent="0.25">
      <c r="B239" s="3"/>
      <c r="C239" s="154" t="str">
        <f>'For Reference 2026 FMR'!C217&amp;": Number of Units"</f>
        <v>Zapata County: Number of Units</v>
      </c>
      <c r="D239" s="155"/>
      <c r="E239" s="8"/>
      <c r="F239" s="8"/>
      <c r="G239" s="8"/>
      <c r="H239" s="8"/>
      <c r="I239" s="8"/>
      <c r="J239" s="8"/>
      <c r="K239" s="67">
        <f t="shared" si="3"/>
        <v>0</v>
      </c>
      <c r="L239" s="4"/>
      <c r="N239" s="68"/>
    </row>
    <row r="240" spans="2:14" ht="15" customHeight="1" x14ac:dyDescent="0.25">
      <c r="B240" s="3"/>
      <c r="C240" s="154" t="str">
        <f>'For Reference 2026 FMR'!C218&amp;": Number of Units"</f>
        <v>Zavala County: Number of Units</v>
      </c>
      <c r="D240" s="155"/>
      <c r="E240" s="8"/>
      <c r="F240" s="8"/>
      <c r="G240" s="8"/>
      <c r="H240" s="8"/>
      <c r="I240" s="8"/>
      <c r="J240" s="8"/>
      <c r="K240" s="67">
        <f t="shared" si="3"/>
        <v>0</v>
      </c>
      <c r="L240" s="4"/>
      <c r="N240" s="68"/>
    </row>
    <row r="241" spans="2:14" ht="10.5" customHeight="1" x14ac:dyDescent="0.25">
      <c r="B241" s="3"/>
      <c r="L241" s="4"/>
    </row>
    <row r="242" spans="2:14" ht="150" customHeight="1" x14ac:dyDescent="0.25">
      <c r="B242" s="3"/>
      <c r="C242" s="175" t="s">
        <v>386</v>
      </c>
      <c r="D242" s="175"/>
      <c r="E242" s="175"/>
      <c r="F242" s="175"/>
      <c r="G242" s="175"/>
      <c r="H242" s="175"/>
      <c r="I242" s="175"/>
      <c r="J242" s="175"/>
      <c r="K242" s="69"/>
      <c r="L242" s="4"/>
    </row>
    <row r="243" spans="2:14" ht="9" customHeight="1" x14ac:dyDescent="0.25">
      <c r="B243" s="3"/>
      <c r="C243" s="20"/>
      <c r="D243" s="20"/>
      <c r="E243" s="20"/>
      <c r="F243" s="20"/>
      <c r="G243" s="20"/>
      <c r="H243" s="20"/>
      <c r="I243" s="20"/>
      <c r="J243" s="20"/>
      <c r="K243" s="20"/>
      <c r="L243" s="4"/>
    </row>
    <row r="244" spans="2:14" ht="8.25" customHeight="1" x14ac:dyDescent="0.25">
      <c r="B244" s="3"/>
      <c r="L244" s="4"/>
    </row>
    <row r="245" spans="2:14" ht="15.75" x14ac:dyDescent="0.25">
      <c r="B245" s="3"/>
      <c r="C245" s="162" t="str">
        <f>IF(I20="Actual/HUD Paid Rent", "Actual Rents/HUD Paid Rents: INSERT ACTUAL RENTS IN BLUE BOXES BELOW", "Actual Rents/HUD Paid Rents: Not Used for This Project")</f>
        <v>Actual Rents/HUD Paid Rents: Not Used for This Project</v>
      </c>
      <c r="D245" s="162"/>
      <c r="E245" s="162"/>
      <c r="F245" s="162"/>
      <c r="G245" s="162"/>
      <c r="H245" s="162"/>
      <c r="I245" s="162"/>
      <c r="J245" s="162"/>
      <c r="L245" s="4"/>
    </row>
    <row r="246" spans="2:14" ht="30" x14ac:dyDescent="0.25">
      <c r="B246" s="3"/>
      <c r="C246" s="163" t="s">
        <v>150</v>
      </c>
      <c r="D246" s="164"/>
      <c r="E246" s="70" t="s">
        <v>46</v>
      </c>
      <c r="F246" s="64" t="s">
        <v>48</v>
      </c>
      <c r="G246" s="71" t="s">
        <v>12</v>
      </c>
      <c r="H246" s="71" t="s">
        <v>13</v>
      </c>
      <c r="I246" s="71" t="s">
        <v>14</v>
      </c>
      <c r="J246" s="71" t="s">
        <v>15</v>
      </c>
      <c r="L246" s="4"/>
    </row>
    <row r="247" spans="2:14" x14ac:dyDescent="0.25">
      <c r="B247" s="3"/>
      <c r="C247" s="154" t="str">
        <f>'For Reference 2026 FMR'!C5</f>
        <v>Anderson County</v>
      </c>
      <c r="D247" s="155"/>
      <c r="E247" s="80" t="str">
        <f>IF($I$20="FMR","N/A",0)</f>
        <v>N/A</v>
      </c>
      <c r="F247" s="80" t="str">
        <f>IF($I$20="FMR","N/A",0)</f>
        <v>N/A</v>
      </c>
      <c r="G247" s="80" t="str">
        <f>IF($I$20="FMR","N/A",0)</f>
        <v>N/A</v>
      </c>
      <c r="H247" s="80" t="str">
        <f>IF($I$20="FMR","N/A",0)</f>
        <v>N/A</v>
      </c>
      <c r="I247" s="80" t="str">
        <f>IF($I$20="FMR","N/A",0)</f>
        <v>N/A</v>
      </c>
      <c r="J247" s="80" t="str">
        <f>IF($I$20="FMR","N/A",0)</f>
        <v>N/A</v>
      </c>
      <c r="L247" s="4"/>
      <c r="N247" s="68"/>
    </row>
    <row r="248" spans="2:14" x14ac:dyDescent="0.25">
      <c r="B248" s="3"/>
      <c r="C248" s="154" t="str">
        <f>'For Reference 2026 FMR'!C6</f>
        <v>Andrews County</v>
      </c>
      <c r="D248" s="155"/>
      <c r="E248" s="80" t="str">
        <f t="shared" ref="E248:J311" si="4">IF($I$20="FMR","N/A",0)</f>
        <v>N/A</v>
      </c>
      <c r="F248" s="80" t="str">
        <f t="shared" si="4"/>
        <v>N/A</v>
      </c>
      <c r="G248" s="80" t="str">
        <f t="shared" si="4"/>
        <v>N/A</v>
      </c>
      <c r="H248" s="80" t="str">
        <f t="shared" si="4"/>
        <v>N/A</v>
      </c>
      <c r="I248" s="80" t="str">
        <f t="shared" si="4"/>
        <v>N/A</v>
      </c>
      <c r="J248" s="80" t="str">
        <f t="shared" si="4"/>
        <v>N/A</v>
      </c>
      <c r="L248" s="4"/>
      <c r="N248" s="68"/>
    </row>
    <row r="249" spans="2:14" x14ac:dyDescent="0.25">
      <c r="B249" s="3"/>
      <c r="C249" s="154" t="str">
        <f>'For Reference 2026 FMR'!C7</f>
        <v>Angelina County</v>
      </c>
      <c r="D249" s="155"/>
      <c r="E249" s="80" t="str">
        <f t="shared" si="4"/>
        <v>N/A</v>
      </c>
      <c r="F249" s="80" t="str">
        <f t="shared" si="4"/>
        <v>N/A</v>
      </c>
      <c r="G249" s="80" t="str">
        <f t="shared" si="4"/>
        <v>N/A</v>
      </c>
      <c r="H249" s="80" t="str">
        <f t="shared" si="4"/>
        <v>N/A</v>
      </c>
      <c r="I249" s="80" t="str">
        <f t="shared" si="4"/>
        <v>N/A</v>
      </c>
      <c r="J249" s="80" t="str">
        <f t="shared" si="4"/>
        <v>N/A</v>
      </c>
      <c r="L249" s="4"/>
      <c r="N249" s="68"/>
    </row>
    <row r="250" spans="2:14" x14ac:dyDescent="0.25">
      <c r="B250" s="3"/>
      <c r="C250" s="154" t="str">
        <f>'For Reference 2026 FMR'!C8</f>
        <v>Aransas County</v>
      </c>
      <c r="D250" s="155"/>
      <c r="E250" s="80" t="str">
        <f t="shared" si="4"/>
        <v>N/A</v>
      </c>
      <c r="F250" s="80" t="str">
        <f t="shared" si="4"/>
        <v>N/A</v>
      </c>
      <c r="G250" s="80" t="str">
        <f t="shared" si="4"/>
        <v>N/A</v>
      </c>
      <c r="H250" s="80" t="str">
        <f t="shared" si="4"/>
        <v>N/A</v>
      </c>
      <c r="I250" s="80" t="str">
        <f t="shared" si="4"/>
        <v>N/A</v>
      </c>
      <c r="J250" s="80" t="str">
        <f t="shared" si="4"/>
        <v>N/A</v>
      </c>
      <c r="L250" s="4"/>
      <c r="N250" s="68"/>
    </row>
    <row r="251" spans="2:14" x14ac:dyDescent="0.25">
      <c r="B251" s="3"/>
      <c r="C251" s="154" t="str">
        <f>'For Reference 2026 FMR'!C9</f>
        <v>Armstrong County</v>
      </c>
      <c r="D251" s="155"/>
      <c r="E251" s="80" t="str">
        <f t="shared" si="4"/>
        <v>N/A</v>
      </c>
      <c r="F251" s="80" t="str">
        <f t="shared" si="4"/>
        <v>N/A</v>
      </c>
      <c r="G251" s="80" t="str">
        <f t="shared" si="4"/>
        <v>N/A</v>
      </c>
      <c r="H251" s="80" t="str">
        <f t="shared" si="4"/>
        <v>N/A</v>
      </c>
      <c r="I251" s="80" t="str">
        <f t="shared" si="4"/>
        <v>N/A</v>
      </c>
      <c r="J251" s="80" t="str">
        <f t="shared" si="4"/>
        <v>N/A</v>
      </c>
      <c r="L251" s="4"/>
      <c r="N251" s="68"/>
    </row>
    <row r="252" spans="2:14" x14ac:dyDescent="0.25">
      <c r="B252" s="3"/>
      <c r="C252" s="154" t="str">
        <f>'For Reference 2026 FMR'!C10</f>
        <v>Atascosa County</v>
      </c>
      <c r="D252" s="155"/>
      <c r="E252" s="80" t="str">
        <f t="shared" si="4"/>
        <v>N/A</v>
      </c>
      <c r="F252" s="80" t="str">
        <f t="shared" si="4"/>
        <v>N/A</v>
      </c>
      <c r="G252" s="80" t="str">
        <f t="shared" si="4"/>
        <v>N/A</v>
      </c>
      <c r="H252" s="80" t="str">
        <f t="shared" si="4"/>
        <v>N/A</v>
      </c>
      <c r="I252" s="80" t="str">
        <f t="shared" si="4"/>
        <v>N/A</v>
      </c>
      <c r="J252" s="80" t="str">
        <f t="shared" si="4"/>
        <v>N/A</v>
      </c>
      <c r="L252" s="4"/>
      <c r="N252" s="68"/>
    </row>
    <row r="253" spans="2:14" x14ac:dyDescent="0.25">
      <c r="B253" s="3"/>
      <c r="C253" s="154" t="str">
        <f>'For Reference 2026 FMR'!C11</f>
        <v>Austin County</v>
      </c>
      <c r="D253" s="155"/>
      <c r="E253" s="80" t="str">
        <f t="shared" si="4"/>
        <v>N/A</v>
      </c>
      <c r="F253" s="80" t="str">
        <f t="shared" si="4"/>
        <v>N/A</v>
      </c>
      <c r="G253" s="80" t="str">
        <f t="shared" si="4"/>
        <v>N/A</v>
      </c>
      <c r="H253" s="80" t="str">
        <f t="shared" si="4"/>
        <v>N/A</v>
      </c>
      <c r="I253" s="80" t="str">
        <f t="shared" si="4"/>
        <v>N/A</v>
      </c>
      <c r="J253" s="80" t="str">
        <f t="shared" si="4"/>
        <v>N/A</v>
      </c>
      <c r="L253" s="4"/>
      <c r="N253" s="68"/>
    </row>
    <row r="254" spans="2:14" x14ac:dyDescent="0.25">
      <c r="B254" s="3"/>
      <c r="C254" s="154" t="str">
        <f>'For Reference 2026 FMR'!C12</f>
        <v>Bailey County</v>
      </c>
      <c r="D254" s="155"/>
      <c r="E254" s="80" t="str">
        <f t="shared" si="4"/>
        <v>N/A</v>
      </c>
      <c r="F254" s="80" t="str">
        <f t="shared" si="4"/>
        <v>N/A</v>
      </c>
      <c r="G254" s="80" t="str">
        <f t="shared" si="4"/>
        <v>N/A</v>
      </c>
      <c r="H254" s="80" t="str">
        <f t="shared" si="4"/>
        <v>N/A</v>
      </c>
      <c r="I254" s="80" t="str">
        <f t="shared" si="4"/>
        <v>N/A</v>
      </c>
      <c r="J254" s="80" t="str">
        <f t="shared" si="4"/>
        <v>N/A</v>
      </c>
      <c r="L254" s="4"/>
      <c r="N254" s="68"/>
    </row>
    <row r="255" spans="2:14" x14ac:dyDescent="0.25">
      <c r="B255" s="3"/>
      <c r="C255" s="154" t="str">
        <f>'For Reference 2026 FMR'!C13</f>
        <v>Bandera County</v>
      </c>
      <c r="D255" s="155"/>
      <c r="E255" s="80" t="str">
        <f t="shared" si="4"/>
        <v>N/A</v>
      </c>
      <c r="F255" s="80" t="str">
        <f t="shared" si="4"/>
        <v>N/A</v>
      </c>
      <c r="G255" s="80" t="str">
        <f t="shared" si="4"/>
        <v>N/A</v>
      </c>
      <c r="H255" s="80" t="str">
        <f t="shared" si="4"/>
        <v>N/A</v>
      </c>
      <c r="I255" s="80" t="str">
        <f t="shared" si="4"/>
        <v>N/A</v>
      </c>
      <c r="J255" s="80" t="str">
        <f t="shared" si="4"/>
        <v>N/A</v>
      </c>
      <c r="L255" s="4"/>
      <c r="N255" s="68"/>
    </row>
    <row r="256" spans="2:14" x14ac:dyDescent="0.25">
      <c r="B256" s="3"/>
      <c r="C256" s="154" t="str">
        <f>'For Reference 2026 FMR'!C14</f>
        <v>Bastrop County</v>
      </c>
      <c r="D256" s="155"/>
      <c r="E256" s="80" t="str">
        <f t="shared" si="4"/>
        <v>N/A</v>
      </c>
      <c r="F256" s="80" t="str">
        <f t="shared" si="4"/>
        <v>N/A</v>
      </c>
      <c r="G256" s="80" t="str">
        <f t="shared" si="4"/>
        <v>N/A</v>
      </c>
      <c r="H256" s="80" t="str">
        <f t="shared" si="4"/>
        <v>N/A</v>
      </c>
      <c r="I256" s="80" t="str">
        <f t="shared" si="4"/>
        <v>N/A</v>
      </c>
      <c r="J256" s="80" t="str">
        <f t="shared" si="4"/>
        <v>N/A</v>
      </c>
      <c r="L256" s="4"/>
      <c r="N256" s="68"/>
    </row>
    <row r="257" spans="2:14" x14ac:dyDescent="0.25">
      <c r="B257" s="3"/>
      <c r="C257" s="154" t="str">
        <f>'For Reference 2026 FMR'!C15</f>
        <v>Bee County</v>
      </c>
      <c r="D257" s="155"/>
      <c r="E257" s="80" t="str">
        <f t="shared" si="4"/>
        <v>N/A</v>
      </c>
      <c r="F257" s="80" t="str">
        <f t="shared" si="4"/>
        <v>N/A</v>
      </c>
      <c r="G257" s="80" t="str">
        <f t="shared" si="4"/>
        <v>N/A</v>
      </c>
      <c r="H257" s="80" t="str">
        <f t="shared" si="4"/>
        <v>N/A</v>
      </c>
      <c r="I257" s="80" t="str">
        <f t="shared" si="4"/>
        <v>N/A</v>
      </c>
      <c r="J257" s="80" t="str">
        <f t="shared" si="4"/>
        <v>N/A</v>
      </c>
      <c r="L257" s="4"/>
      <c r="N257" s="68"/>
    </row>
    <row r="258" spans="2:14" x14ac:dyDescent="0.25">
      <c r="B258" s="3"/>
      <c r="C258" s="154" t="str">
        <f>'For Reference 2026 FMR'!C16</f>
        <v>Bell County</v>
      </c>
      <c r="D258" s="155"/>
      <c r="E258" s="80" t="str">
        <f t="shared" si="4"/>
        <v>N/A</v>
      </c>
      <c r="F258" s="80" t="str">
        <f t="shared" si="4"/>
        <v>N/A</v>
      </c>
      <c r="G258" s="80" t="str">
        <f t="shared" si="4"/>
        <v>N/A</v>
      </c>
      <c r="H258" s="80" t="str">
        <f t="shared" si="4"/>
        <v>N/A</v>
      </c>
      <c r="I258" s="80" t="str">
        <f t="shared" si="4"/>
        <v>N/A</v>
      </c>
      <c r="J258" s="80" t="str">
        <f t="shared" si="4"/>
        <v>N/A</v>
      </c>
      <c r="L258" s="4"/>
      <c r="N258" s="68"/>
    </row>
    <row r="259" spans="2:14" x14ac:dyDescent="0.25">
      <c r="B259" s="3"/>
      <c r="C259" s="154" t="str">
        <f>'For Reference 2026 FMR'!C17</f>
        <v>Blanco County</v>
      </c>
      <c r="D259" s="155"/>
      <c r="E259" s="80" t="str">
        <f t="shared" si="4"/>
        <v>N/A</v>
      </c>
      <c r="F259" s="80" t="str">
        <f t="shared" si="4"/>
        <v>N/A</v>
      </c>
      <c r="G259" s="80" t="str">
        <f t="shared" si="4"/>
        <v>N/A</v>
      </c>
      <c r="H259" s="80" t="str">
        <f t="shared" si="4"/>
        <v>N/A</v>
      </c>
      <c r="I259" s="80" t="str">
        <f t="shared" si="4"/>
        <v>N/A</v>
      </c>
      <c r="J259" s="80" t="str">
        <f t="shared" si="4"/>
        <v>N/A</v>
      </c>
      <c r="L259" s="4"/>
      <c r="N259" s="68"/>
    </row>
    <row r="260" spans="2:14" x14ac:dyDescent="0.25">
      <c r="B260" s="3"/>
      <c r="C260" s="154" t="str">
        <f>'For Reference 2026 FMR'!C18</f>
        <v>Borden County</v>
      </c>
      <c r="D260" s="155"/>
      <c r="E260" s="80" t="str">
        <f t="shared" si="4"/>
        <v>N/A</v>
      </c>
      <c r="F260" s="80" t="str">
        <f t="shared" si="4"/>
        <v>N/A</v>
      </c>
      <c r="G260" s="80" t="str">
        <f t="shared" si="4"/>
        <v>N/A</v>
      </c>
      <c r="H260" s="80" t="str">
        <f t="shared" si="4"/>
        <v>N/A</v>
      </c>
      <c r="I260" s="80" t="str">
        <f t="shared" si="4"/>
        <v>N/A</v>
      </c>
      <c r="J260" s="80" t="str">
        <f t="shared" si="4"/>
        <v>N/A</v>
      </c>
      <c r="L260" s="4"/>
      <c r="N260" s="68"/>
    </row>
    <row r="261" spans="2:14" x14ac:dyDescent="0.25">
      <c r="B261" s="3"/>
      <c r="C261" s="154" t="str">
        <f>'For Reference 2026 FMR'!C19</f>
        <v>Bowie County</v>
      </c>
      <c r="D261" s="155"/>
      <c r="E261" s="80" t="str">
        <f t="shared" si="4"/>
        <v>N/A</v>
      </c>
      <c r="F261" s="80" t="str">
        <f t="shared" si="4"/>
        <v>N/A</v>
      </c>
      <c r="G261" s="80" t="str">
        <f t="shared" si="4"/>
        <v>N/A</v>
      </c>
      <c r="H261" s="80" t="str">
        <f t="shared" si="4"/>
        <v>N/A</v>
      </c>
      <c r="I261" s="80" t="str">
        <f t="shared" si="4"/>
        <v>N/A</v>
      </c>
      <c r="J261" s="80" t="str">
        <f t="shared" si="4"/>
        <v>N/A</v>
      </c>
      <c r="L261" s="4"/>
      <c r="N261" s="68"/>
    </row>
    <row r="262" spans="2:14" x14ac:dyDescent="0.25">
      <c r="B262" s="3"/>
      <c r="C262" s="154" t="str">
        <f>'For Reference 2026 FMR'!C20</f>
        <v>Brazoria County</v>
      </c>
      <c r="D262" s="155"/>
      <c r="E262" s="80" t="str">
        <f t="shared" si="4"/>
        <v>N/A</v>
      </c>
      <c r="F262" s="80" t="str">
        <f t="shared" si="4"/>
        <v>N/A</v>
      </c>
      <c r="G262" s="80" t="str">
        <f t="shared" si="4"/>
        <v>N/A</v>
      </c>
      <c r="H262" s="80" t="str">
        <f t="shared" si="4"/>
        <v>N/A</v>
      </c>
      <c r="I262" s="80" t="str">
        <f t="shared" si="4"/>
        <v>N/A</v>
      </c>
      <c r="J262" s="80" t="str">
        <f t="shared" si="4"/>
        <v>N/A</v>
      </c>
      <c r="L262" s="4"/>
      <c r="N262" s="68"/>
    </row>
    <row r="263" spans="2:14" x14ac:dyDescent="0.25">
      <c r="B263" s="3"/>
      <c r="C263" s="154" t="str">
        <f>'For Reference 2026 FMR'!C21</f>
        <v>Brewster County</v>
      </c>
      <c r="D263" s="155"/>
      <c r="E263" s="80" t="str">
        <f t="shared" si="4"/>
        <v>N/A</v>
      </c>
      <c r="F263" s="80" t="str">
        <f t="shared" si="4"/>
        <v>N/A</v>
      </c>
      <c r="G263" s="80" t="str">
        <f t="shared" si="4"/>
        <v>N/A</v>
      </c>
      <c r="H263" s="80" t="str">
        <f t="shared" si="4"/>
        <v>N/A</v>
      </c>
      <c r="I263" s="80" t="str">
        <f t="shared" si="4"/>
        <v>N/A</v>
      </c>
      <c r="J263" s="80" t="str">
        <f t="shared" si="4"/>
        <v>N/A</v>
      </c>
      <c r="L263" s="4"/>
      <c r="N263" s="68"/>
    </row>
    <row r="264" spans="2:14" x14ac:dyDescent="0.25">
      <c r="B264" s="3"/>
      <c r="C264" s="154" t="str">
        <f>'For Reference 2026 FMR'!C22</f>
        <v>Briscoe County</v>
      </c>
      <c r="D264" s="155"/>
      <c r="E264" s="80" t="str">
        <f t="shared" si="4"/>
        <v>N/A</v>
      </c>
      <c r="F264" s="80" t="str">
        <f t="shared" si="4"/>
        <v>N/A</v>
      </c>
      <c r="G264" s="80" t="str">
        <f t="shared" si="4"/>
        <v>N/A</v>
      </c>
      <c r="H264" s="80" t="str">
        <f t="shared" si="4"/>
        <v>N/A</v>
      </c>
      <c r="I264" s="80" t="str">
        <f t="shared" si="4"/>
        <v>N/A</v>
      </c>
      <c r="J264" s="80" t="str">
        <f t="shared" si="4"/>
        <v>N/A</v>
      </c>
      <c r="L264" s="4"/>
      <c r="N264" s="68"/>
    </row>
    <row r="265" spans="2:14" x14ac:dyDescent="0.25">
      <c r="B265" s="3"/>
      <c r="C265" s="154" t="str">
        <f>'For Reference 2026 FMR'!C23</f>
        <v>Brooks County</v>
      </c>
      <c r="D265" s="155"/>
      <c r="E265" s="80" t="str">
        <f t="shared" si="4"/>
        <v>N/A</v>
      </c>
      <c r="F265" s="80" t="str">
        <f t="shared" si="4"/>
        <v>N/A</v>
      </c>
      <c r="G265" s="80" t="str">
        <f t="shared" si="4"/>
        <v>N/A</v>
      </c>
      <c r="H265" s="80" t="str">
        <f t="shared" si="4"/>
        <v>N/A</v>
      </c>
      <c r="I265" s="80" t="str">
        <f t="shared" si="4"/>
        <v>N/A</v>
      </c>
      <c r="J265" s="80" t="str">
        <f t="shared" si="4"/>
        <v>N/A</v>
      </c>
      <c r="L265" s="4"/>
      <c r="N265" s="68"/>
    </row>
    <row r="266" spans="2:14" x14ac:dyDescent="0.25">
      <c r="B266" s="3"/>
      <c r="C266" s="154" t="str">
        <f>'For Reference 2026 FMR'!C24</f>
        <v>Brown County</v>
      </c>
      <c r="D266" s="155"/>
      <c r="E266" s="80" t="str">
        <f t="shared" si="4"/>
        <v>N/A</v>
      </c>
      <c r="F266" s="80" t="str">
        <f t="shared" si="4"/>
        <v>N/A</v>
      </c>
      <c r="G266" s="80" t="str">
        <f t="shared" si="4"/>
        <v>N/A</v>
      </c>
      <c r="H266" s="80" t="str">
        <f t="shared" si="4"/>
        <v>N/A</v>
      </c>
      <c r="I266" s="80" t="str">
        <f t="shared" si="4"/>
        <v>N/A</v>
      </c>
      <c r="J266" s="80" t="str">
        <f t="shared" si="4"/>
        <v>N/A</v>
      </c>
      <c r="L266" s="4"/>
      <c r="N266" s="68"/>
    </row>
    <row r="267" spans="2:14" x14ac:dyDescent="0.25">
      <c r="B267" s="3"/>
      <c r="C267" s="154" t="str">
        <f>'For Reference 2026 FMR'!C25</f>
        <v>Burnet County</v>
      </c>
      <c r="D267" s="155"/>
      <c r="E267" s="80" t="str">
        <f t="shared" si="4"/>
        <v>N/A</v>
      </c>
      <c r="F267" s="80" t="str">
        <f t="shared" si="4"/>
        <v>N/A</v>
      </c>
      <c r="G267" s="80" t="str">
        <f t="shared" si="4"/>
        <v>N/A</v>
      </c>
      <c r="H267" s="80" t="str">
        <f t="shared" si="4"/>
        <v>N/A</v>
      </c>
      <c r="I267" s="80" t="str">
        <f t="shared" si="4"/>
        <v>N/A</v>
      </c>
      <c r="J267" s="80" t="str">
        <f t="shared" si="4"/>
        <v>N/A</v>
      </c>
      <c r="L267" s="4"/>
      <c r="N267" s="68"/>
    </row>
    <row r="268" spans="2:14" x14ac:dyDescent="0.25">
      <c r="B268" s="3"/>
      <c r="C268" s="154" t="str">
        <f>'For Reference 2026 FMR'!C26</f>
        <v>Caldwell County</v>
      </c>
      <c r="D268" s="155"/>
      <c r="E268" s="80" t="str">
        <f t="shared" si="4"/>
        <v>N/A</v>
      </c>
      <c r="F268" s="80" t="str">
        <f t="shared" si="4"/>
        <v>N/A</v>
      </c>
      <c r="G268" s="80" t="str">
        <f t="shared" si="4"/>
        <v>N/A</v>
      </c>
      <c r="H268" s="80" t="str">
        <f t="shared" si="4"/>
        <v>N/A</v>
      </c>
      <c r="I268" s="80" t="str">
        <f t="shared" si="4"/>
        <v>N/A</v>
      </c>
      <c r="J268" s="80" t="str">
        <f t="shared" si="4"/>
        <v>N/A</v>
      </c>
      <c r="L268" s="4"/>
      <c r="N268" s="68"/>
    </row>
    <row r="269" spans="2:14" x14ac:dyDescent="0.25">
      <c r="B269" s="3"/>
      <c r="C269" s="154" t="str">
        <f>'For Reference 2026 FMR'!C27</f>
        <v>Calhoun County</v>
      </c>
      <c r="D269" s="155"/>
      <c r="E269" s="80" t="str">
        <f t="shared" si="4"/>
        <v>N/A</v>
      </c>
      <c r="F269" s="80" t="str">
        <f t="shared" si="4"/>
        <v>N/A</v>
      </c>
      <c r="G269" s="80" t="str">
        <f t="shared" si="4"/>
        <v>N/A</v>
      </c>
      <c r="H269" s="80" t="str">
        <f t="shared" si="4"/>
        <v>N/A</v>
      </c>
      <c r="I269" s="80" t="str">
        <f t="shared" si="4"/>
        <v>N/A</v>
      </c>
      <c r="J269" s="80" t="str">
        <f t="shared" si="4"/>
        <v>N/A</v>
      </c>
      <c r="L269" s="4"/>
      <c r="N269" s="68"/>
    </row>
    <row r="270" spans="2:14" x14ac:dyDescent="0.25">
      <c r="B270" s="3"/>
      <c r="C270" s="154" t="str">
        <f>'For Reference 2026 FMR'!C28</f>
        <v>Callahan County</v>
      </c>
      <c r="D270" s="155"/>
      <c r="E270" s="80" t="str">
        <f t="shared" si="4"/>
        <v>N/A</v>
      </c>
      <c r="F270" s="80" t="str">
        <f t="shared" si="4"/>
        <v>N/A</v>
      </c>
      <c r="G270" s="80" t="str">
        <f t="shared" si="4"/>
        <v>N/A</v>
      </c>
      <c r="H270" s="80" t="str">
        <f t="shared" si="4"/>
        <v>N/A</v>
      </c>
      <c r="I270" s="80" t="str">
        <f t="shared" si="4"/>
        <v>N/A</v>
      </c>
      <c r="J270" s="80" t="str">
        <f t="shared" si="4"/>
        <v>N/A</v>
      </c>
      <c r="L270" s="4"/>
      <c r="N270" s="68"/>
    </row>
    <row r="271" spans="2:14" x14ac:dyDescent="0.25">
      <c r="B271" s="3"/>
      <c r="C271" s="154" t="str">
        <f>'For Reference 2026 FMR'!C29</f>
        <v>Cameron County</v>
      </c>
      <c r="D271" s="155"/>
      <c r="E271" s="80" t="str">
        <f t="shared" si="4"/>
        <v>N/A</v>
      </c>
      <c r="F271" s="80" t="str">
        <f t="shared" si="4"/>
        <v>N/A</v>
      </c>
      <c r="G271" s="80" t="str">
        <f t="shared" si="4"/>
        <v>N/A</v>
      </c>
      <c r="H271" s="80" t="str">
        <f t="shared" si="4"/>
        <v>N/A</v>
      </c>
      <c r="I271" s="80" t="str">
        <f t="shared" si="4"/>
        <v>N/A</v>
      </c>
      <c r="J271" s="80" t="str">
        <f t="shared" si="4"/>
        <v>N/A</v>
      </c>
      <c r="L271" s="4"/>
      <c r="N271" s="68"/>
    </row>
    <row r="272" spans="2:14" x14ac:dyDescent="0.25">
      <c r="B272" s="3"/>
      <c r="C272" s="154" t="str">
        <f>'For Reference 2026 FMR'!C30</f>
        <v>Camp County</v>
      </c>
      <c r="D272" s="155"/>
      <c r="E272" s="80" t="str">
        <f t="shared" si="4"/>
        <v>N/A</v>
      </c>
      <c r="F272" s="80" t="str">
        <f t="shared" si="4"/>
        <v>N/A</v>
      </c>
      <c r="G272" s="80" t="str">
        <f t="shared" si="4"/>
        <v>N/A</v>
      </c>
      <c r="H272" s="80" t="str">
        <f t="shared" si="4"/>
        <v>N/A</v>
      </c>
      <c r="I272" s="80" t="str">
        <f t="shared" si="4"/>
        <v>N/A</v>
      </c>
      <c r="J272" s="80" t="str">
        <f t="shared" si="4"/>
        <v>N/A</v>
      </c>
      <c r="L272" s="4"/>
      <c r="N272" s="68"/>
    </row>
    <row r="273" spans="2:14" x14ac:dyDescent="0.25">
      <c r="B273" s="3"/>
      <c r="C273" s="154" t="str">
        <f>'For Reference 2026 FMR'!C31</f>
        <v>Carson County</v>
      </c>
      <c r="D273" s="155"/>
      <c r="E273" s="80" t="str">
        <f t="shared" si="4"/>
        <v>N/A</v>
      </c>
      <c r="F273" s="80" t="str">
        <f t="shared" si="4"/>
        <v>N/A</v>
      </c>
      <c r="G273" s="80" t="str">
        <f t="shared" si="4"/>
        <v>N/A</v>
      </c>
      <c r="H273" s="80" t="str">
        <f t="shared" si="4"/>
        <v>N/A</v>
      </c>
      <c r="I273" s="80" t="str">
        <f t="shared" si="4"/>
        <v>N/A</v>
      </c>
      <c r="J273" s="80" t="str">
        <f t="shared" si="4"/>
        <v>N/A</v>
      </c>
      <c r="L273" s="4"/>
      <c r="N273" s="68"/>
    </row>
    <row r="274" spans="2:14" x14ac:dyDescent="0.25">
      <c r="B274" s="3"/>
      <c r="C274" s="154" t="str">
        <f>'For Reference 2026 FMR'!C32</f>
        <v>Cass County</v>
      </c>
      <c r="D274" s="155"/>
      <c r="E274" s="80" t="str">
        <f t="shared" si="4"/>
        <v>N/A</v>
      </c>
      <c r="F274" s="80" t="str">
        <f t="shared" si="4"/>
        <v>N/A</v>
      </c>
      <c r="G274" s="80" t="str">
        <f t="shared" si="4"/>
        <v>N/A</v>
      </c>
      <c r="H274" s="80" t="str">
        <f t="shared" si="4"/>
        <v>N/A</v>
      </c>
      <c r="I274" s="80" t="str">
        <f t="shared" si="4"/>
        <v>N/A</v>
      </c>
      <c r="J274" s="80" t="str">
        <f t="shared" si="4"/>
        <v>N/A</v>
      </c>
      <c r="L274" s="4"/>
      <c r="N274" s="68"/>
    </row>
    <row r="275" spans="2:14" x14ac:dyDescent="0.25">
      <c r="B275" s="3"/>
      <c r="C275" s="154" t="str">
        <f>'For Reference 2026 FMR'!C33</f>
        <v>Castro County</v>
      </c>
      <c r="D275" s="155"/>
      <c r="E275" s="80" t="str">
        <f t="shared" si="4"/>
        <v>N/A</v>
      </c>
      <c r="F275" s="80" t="str">
        <f t="shared" si="4"/>
        <v>N/A</v>
      </c>
      <c r="G275" s="80" t="str">
        <f t="shared" si="4"/>
        <v>N/A</v>
      </c>
      <c r="H275" s="80" t="str">
        <f t="shared" si="4"/>
        <v>N/A</v>
      </c>
      <c r="I275" s="80" t="str">
        <f t="shared" si="4"/>
        <v>N/A</v>
      </c>
      <c r="J275" s="80" t="str">
        <f t="shared" si="4"/>
        <v>N/A</v>
      </c>
      <c r="L275" s="4"/>
      <c r="N275" s="68"/>
    </row>
    <row r="276" spans="2:14" x14ac:dyDescent="0.25">
      <c r="B276" s="3"/>
      <c r="C276" s="154" t="str">
        <f>'For Reference 2026 FMR'!C34</f>
        <v>Chambers County</v>
      </c>
      <c r="D276" s="155"/>
      <c r="E276" s="80" t="str">
        <f t="shared" si="4"/>
        <v>N/A</v>
      </c>
      <c r="F276" s="80" t="str">
        <f t="shared" si="4"/>
        <v>N/A</v>
      </c>
      <c r="G276" s="80" t="str">
        <f t="shared" si="4"/>
        <v>N/A</v>
      </c>
      <c r="H276" s="80" t="str">
        <f t="shared" si="4"/>
        <v>N/A</v>
      </c>
      <c r="I276" s="80" t="str">
        <f t="shared" si="4"/>
        <v>N/A</v>
      </c>
      <c r="J276" s="80" t="str">
        <f t="shared" si="4"/>
        <v>N/A</v>
      </c>
      <c r="L276" s="4"/>
      <c r="N276" s="68"/>
    </row>
    <row r="277" spans="2:14" x14ac:dyDescent="0.25">
      <c r="B277" s="3"/>
      <c r="C277" s="154" t="str">
        <f>'For Reference 2026 FMR'!C35</f>
        <v>Cherokee County</v>
      </c>
      <c r="D277" s="155"/>
      <c r="E277" s="80" t="str">
        <f t="shared" si="4"/>
        <v>N/A</v>
      </c>
      <c r="F277" s="80" t="str">
        <f t="shared" si="4"/>
        <v>N/A</v>
      </c>
      <c r="G277" s="80" t="str">
        <f t="shared" si="4"/>
        <v>N/A</v>
      </c>
      <c r="H277" s="80" t="str">
        <f t="shared" si="4"/>
        <v>N/A</v>
      </c>
      <c r="I277" s="80" t="str">
        <f t="shared" si="4"/>
        <v>N/A</v>
      </c>
      <c r="J277" s="80" t="str">
        <f t="shared" si="4"/>
        <v>N/A</v>
      </c>
      <c r="L277" s="4"/>
      <c r="N277" s="68"/>
    </row>
    <row r="278" spans="2:14" x14ac:dyDescent="0.25">
      <c r="B278" s="3"/>
      <c r="C278" s="154" t="str">
        <f>'For Reference 2026 FMR'!C36</f>
        <v>Cochran County</v>
      </c>
      <c r="D278" s="155"/>
      <c r="E278" s="80" t="str">
        <f t="shared" si="4"/>
        <v>N/A</v>
      </c>
      <c r="F278" s="80" t="str">
        <f t="shared" si="4"/>
        <v>N/A</v>
      </c>
      <c r="G278" s="80" t="str">
        <f t="shared" si="4"/>
        <v>N/A</v>
      </c>
      <c r="H278" s="80" t="str">
        <f t="shared" si="4"/>
        <v>N/A</v>
      </c>
      <c r="I278" s="80" t="str">
        <f t="shared" si="4"/>
        <v>N/A</v>
      </c>
      <c r="J278" s="80" t="str">
        <f t="shared" si="4"/>
        <v>N/A</v>
      </c>
      <c r="L278" s="4"/>
      <c r="N278" s="68"/>
    </row>
    <row r="279" spans="2:14" x14ac:dyDescent="0.25">
      <c r="B279" s="3"/>
      <c r="C279" s="154" t="str">
        <f>'For Reference 2026 FMR'!C37</f>
        <v>Coke County</v>
      </c>
      <c r="D279" s="155"/>
      <c r="E279" s="80" t="str">
        <f t="shared" si="4"/>
        <v>N/A</v>
      </c>
      <c r="F279" s="80" t="str">
        <f t="shared" si="4"/>
        <v>N/A</v>
      </c>
      <c r="G279" s="80" t="str">
        <f t="shared" si="4"/>
        <v>N/A</v>
      </c>
      <c r="H279" s="80" t="str">
        <f t="shared" si="4"/>
        <v>N/A</v>
      </c>
      <c r="I279" s="80" t="str">
        <f t="shared" si="4"/>
        <v>N/A</v>
      </c>
      <c r="J279" s="80" t="str">
        <f t="shared" si="4"/>
        <v>N/A</v>
      </c>
      <c r="L279" s="4"/>
      <c r="N279" s="68"/>
    </row>
    <row r="280" spans="2:14" x14ac:dyDescent="0.25">
      <c r="B280" s="3"/>
      <c r="C280" s="154" t="str">
        <f>'For Reference 2026 FMR'!C38</f>
        <v>Coleman County</v>
      </c>
      <c r="D280" s="155"/>
      <c r="E280" s="80" t="str">
        <f t="shared" si="4"/>
        <v>N/A</v>
      </c>
      <c r="F280" s="80" t="str">
        <f t="shared" si="4"/>
        <v>N/A</v>
      </c>
      <c r="G280" s="80" t="str">
        <f t="shared" si="4"/>
        <v>N/A</v>
      </c>
      <c r="H280" s="80" t="str">
        <f t="shared" si="4"/>
        <v>N/A</v>
      </c>
      <c r="I280" s="80" t="str">
        <f t="shared" si="4"/>
        <v>N/A</v>
      </c>
      <c r="J280" s="80" t="str">
        <f t="shared" si="4"/>
        <v>N/A</v>
      </c>
      <c r="L280" s="4"/>
      <c r="N280" s="68"/>
    </row>
    <row r="281" spans="2:14" x14ac:dyDescent="0.25">
      <c r="B281" s="3"/>
      <c r="C281" s="154" t="str">
        <f>'For Reference 2026 FMR'!C39</f>
        <v>Collingsworth County</v>
      </c>
      <c r="D281" s="155"/>
      <c r="E281" s="80" t="str">
        <f t="shared" si="4"/>
        <v>N/A</v>
      </c>
      <c r="F281" s="80" t="str">
        <f t="shared" si="4"/>
        <v>N/A</v>
      </c>
      <c r="G281" s="80" t="str">
        <f t="shared" si="4"/>
        <v>N/A</v>
      </c>
      <c r="H281" s="80" t="str">
        <f t="shared" si="4"/>
        <v>N/A</v>
      </c>
      <c r="I281" s="80" t="str">
        <f t="shared" si="4"/>
        <v>N/A</v>
      </c>
      <c r="J281" s="80" t="str">
        <f t="shared" si="4"/>
        <v>N/A</v>
      </c>
      <c r="L281" s="4"/>
      <c r="N281" s="68"/>
    </row>
    <row r="282" spans="2:14" x14ac:dyDescent="0.25">
      <c r="B282" s="3"/>
      <c r="C282" s="154" t="str">
        <f>'For Reference 2026 FMR'!C40</f>
        <v>Colorado County</v>
      </c>
      <c r="D282" s="155"/>
      <c r="E282" s="80" t="str">
        <f t="shared" si="4"/>
        <v>N/A</v>
      </c>
      <c r="F282" s="80" t="str">
        <f t="shared" si="4"/>
        <v>N/A</v>
      </c>
      <c r="G282" s="80" t="str">
        <f t="shared" si="4"/>
        <v>N/A</v>
      </c>
      <c r="H282" s="80" t="str">
        <f t="shared" si="4"/>
        <v>N/A</v>
      </c>
      <c r="I282" s="80" t="str">
        <f t="shared" si="4"/>
        <v>N/A</v>
      </c>
      <c r="J282" s="80" t="str">
        <f t="shared" si="4"/>
        <v>N/A</v>
      </c>
      <c r="L282" s="4"/>
      <c r="N282" s="68"/>
    </row>
    <row r="283" spans="2:14" x14ac:dyDescent="0.25">
      <c r="B283" s="3"/>
      <c r="C283" s="154" t="str">
        <f>'For Reference 2026 FMR'!C41</f>
        <v>Comal County</v>
      </c>
      <c r="D283" s="155"/>
      <c r="E283" s="80" t="str">
        <f t="shared" si="4"/>
        <v>N/A</v>
      </c>
      <c r="F283" s="80" t="str">
        <f t="shared" si="4"/>
        <v>N/A</v>
      </c>
      <c r="G283" s="80" t="str">
        <f t="shared" si="4"/>
        <v>N/A</v>
      </c>
      <c r="H283" s="80" t="str">
        <f t="shared" si="4"/>
        <v>N/A</v>
      </c>
      <c r="I283" s="80" t="str">
        <f t="shared" si="4"/>
        <v>N/A</v>
      </c>
      <c r="J283" s="80" t="str">
        <f t="shared" si="4"/>
        <v>N/A</v>
      </c>
      <c r="L283" s="4"/>
      <c r="N283" s="68"/>
    </row>
    <row r="284" spans="2:14" x14ac:dyDescent="0.25">
      <c r="B284" s="3"/>
      <c r="C284" s="154" t="str">
        <f>'For Reference 2026 FMR'!C42</f>
        <v>Comanche County</v>
      </c>
      <c r="D284" s="155"/>
      <c r="E284" s="80" t="str">
        <f t="shared" si="4"/>
        <v>N/A</v>
      </c>
      <c r="F284" s="80" t="str">
        <f t="shared" si="4"/>
        <v>N/A</v>
      </c>
      <c r="G284" s="80" t="str">
        <f t="shared" si="4"/>
        <v>N/A</v>
      </c>
      <c r="H284" s="80" t="str">
        <f t="shared" si="4"/>
        <v>N/A</v>
      </c>
      <c r="I284" s="80" t="str">
        <f t="shared" si="4"/>
        <v>N/A</v>
      </c>
      <c r="J284" s="80" t="str">
        <f t="shared" si="4"/>
        <v>N/A</v>
      </c>
      <c r="L284" s="4"/>
      <c r="N284" s="68"/>
    </row>
    <row r="285" spans="2:14" x14ac:dyDescent="0.25">
      <c r="B285" s="3"/>
      <c r="C285" s="154" t="str">
        <f>'For Reference 2026 FMR'!C43</f>
        <v>Concho County</v>
      </c>
      <c r="D285" s="155"/>
      <c r="E285" s="80" t="str">
        <f t="shared" si="4"/>
        <v>N/A</v>
      </c>
      <c r="F285" s="80" t="str">
        <f t="shared" si="4"/>
        <v>N/A</v>
      </c>
      <c r="G285" s="80" t="str">
        <f t="shared" si="4"/>
        <v>N/A</v>
      </c>
      <c r="H285" s="80" t="str">
        <f t="shared" si="4"/>
        <v>N/A</v>
      </c>
      <c r="I285" s="80" t="str">
        <f t="shared" si="4"/>
        <v>N/A</v>
      </c>
      <c r="J285" s="80" t="str">
        <f t="shared" si="4"/>
        <v>N/A</v>
      </c>
      <c r="L285" s="4"/>
      <c r="N285" s="68"/>
    </row>
    <row r="286" spans="2:14" x14ac:dyDescent="0.25">
      <c r="B286" s="3"/>
      <c r="C286" s="154" t="str">
        <f>'For Reference 2026 FMR'!C44</f>
        <v>Cooke County</v>
      </c>
      <c r="D286" s="155"/>
      <c r="E286" s="80" t="str">
        <f t="shared" si="4"/>
        <v>N/A</v>
      </c>
      <c r="F286" s="80" t="str">
        <f t="shared" si="4"/>
        <v>N/A</v>
      </c>
      <c r="G286" s="80" t="str">
        <f t="shared" si="4"/>
        <v>N/A</v>
      </c>
      <c r="H286" s="80" t="str">
        <f t="shared" si="4"/>
        <v>N/A</v>
      </c>
      <c r="I286" s="80" t="str">
        <f t="shared" si="4"/>
        <v>N/A</v>
      </c>
      <c r="J286" s="80" t="str">
        <f t="shared" si="4"/>
        <v>N/A</v>
      </c>
      <c r="L286" s="4"/>
      <c r="N286" s="68"/>
    </row>
    <row r="287" spans="2:14" x14ac:dyDescent="0.25">
      <c r="B287" s="3"/>
      <c r="C287" s="154" t="str">
        <f>'For Reference 2026 FMR'!C45</f>
        <v>Coryell County</v>
      </c>
      <c r="D287" s="155"/>
      <c r="E287" s="80" t="str">
        <f t="shared" si="4"/>
        <v>N/A</v>
      </c>
      <c r="F287" s="80" t="str">
        <f t="shared" si="4"/>
        <v>N/A</v>
      </c>
      <c r="G287" s="80" t="str">
        <f t="shared" si="4"/>
        <v>N/A</v>
      </c>
      <c r="H287" s="80" t="str">
        <f t="shared" si="4"/>
        <v>N/A</v>
      </c>
      <c r="I287" s="80" t="str">
        <f t="shared" si="4"/>
        <v>N/A</v>
      </c>
      <c r="J287" s="80" t="str">
        <f t="shared" si="4"/>
        <v>N/A</v>
      </c>
      <c r="L287" s="4"/>
      <c r="N287" s="68"/>
    </row>
    <row r="288" spans="2:14" x14ac:dyDescent="0.25">
      <c r="B288" s="3"/>
      <c r="C288" s="154" t="str">
        <f>'For Reference 2026 FMR'!C46</f>
        <v>Crane County</v>
      </c>
      <c r="D288" s="155"/>
      <c r="E288" s="80" t="str">
        <f t="shared" si="4"/>
        <v>N/A</v>
      </c>
      <c r="F288" s="80" t="str">
        <f t="shared" si="4"/>
        <v>N/A</v>
      </c>
      <c r="G288" s="80" t="str">
        <f t="shared" si="4"/>
        <v>N/A</v>
      </c>
      <c r="H288" s="80" t="str">
        <f t="shared" si="4"/>
        <v>N/A</v>
      </c>
      <c r="I288" s="80" t="str">
        <f t="shared" si="4"/>
        <v>N/A</v>
      </c>
      <c r="J288" s="80" t="str">
        <f t="shared" si="4"/>
        <v>N/A</v>
      </c>
      <c r="L288" s="4"/>
      <c r="N288" s="68"/>
    </row>
    <row r="289" spans="2:14" x14ac:dyDescent="0.25">
      <c r="B289" s="3"/>
      <c r="C289" s="154" t="str">
        <f>'For Reference 2026 FMR'!C47</f>
        <v>Crockett County</v>
      </c>
      <c r="D289" s="155"/>
      <c r="E289" s="80" t="str">
        <f t="shared" si="4"/>
        <v>N/A</v>
      </c>
      <c r="F289" s="80" t="str">
        <f t="shared" si="4"/>
        <v>N/A</v>
      </c>
      <c r="G289" s="80" t="str">
        <f t="shared" si="4"/>
        <v>N/A</v>
      </c>
      <c r="H289" s="80" t="str">
        <f t="shared" si="4"/>
        <v>N/A</v>
      </c>
      <c r="I289" s="80" t="str">
        <f t="shared" si="4"/>
        <v>N/A</v>
      </c>
      <c r="J289" s="80" t="str">
        <f t="shared" si="4"/>
        <v>N/A</v>
      </c>
      <c r="L289" s="4"/>
      <c r="N289" s="68"/>
    </row>
    <row r="290" spans="2:14" x14ac:dyDescent="0.25">
      <c r="B290" s="3"/>
      <c r="C290" s="154" t="str">
        <f>'For Reference 2026 FMR'!C48</f>
        <v>Crosby County</v>
      </c>
      <c r="D290" s="155"/>
      <c r="E290" s="80" t="str">
        <f t="shared" si="4"/>
        <v>N/A</v>
      </c>
      <c r="F290" s="80" t="str">
        <f t="shared" si="4"/>
        <v>N/A</v>
      </c>
      <c r="G290" s="80" t="str">
        <f t="shared" si="4"/>
        <v>N/A</v>
      </c>
      <c r="H290" s="80" t="str">
        <f t="shared" ref="H290:J321" si="5">IF($I$20="FMR","N/A",0)</f>
        <v>N/A</v>
      </c>
      <c r="I290" s="80" t="str">
        <f t="shared" si="5"/>
        <v>N/A</v>
      </c>
      <c r="J290" s="80" t="str">
        <f t="shared" si="5"/>
        <v>N/A</v>
      </c>
      <c r="L290" s="4"/>
      <c r="N290" s="68"/>
    </row>
    <row r="291" spans="2:14" x14ac:dyDescent="0.25">
      <c r="B291" s="3"/>
      <c r="C291" s="154" t="str">
        <f>'For Reference 2026 FMR'!C49</f>
        <v>Culberson County</v>
      </c>
      <c r="D291" s="155"/>
      <c r="E291" s="80" t="str">
        <f t="shared" ref="E291:J322" si="6">IF($I$20="FMR","N/A",0)</f>
        <v>N/A</v>
      </c>
      <c r="F291" s="80" t="str">
        <f t="shared" si="6"/>
        <v>N/A</v>
      </c>
      <c r="G291" s="80" t="str">
        <f t="shared" si="6"/>
        <v>N/A</v>
      </c>
      <c r="H291" s="80" t="str">
        <f t="shared" si="5"/>
        <v>N/A</v>
      </c>
      <c r="I291" s="80" t="str">
        <f t="shared" si="5"/>
        <v>N/A</v>
      </c>
      <c r="J291" s="80" t="str">
        <f t="shared" si="5"/>
        <v>N/A</v>
      </c>
      <c r="L291" s="4"/>
      <c r="N291" s="68"/>
    </row>
    <row r="292" spans="2:14" x14ac:dyDescent="0.25">
      <c r="B292" s="3"/>
      <c r="C292" s="154" t="str">
        <f>'For Reference 2026 FMR'!C50</f>
        <v>Dallam County</v>
      </c>
      <c r="D292" s="155"/>
      <c r="E292" s="80" t="str">
        <f t="shared" si="6"/>
        <v>N/A</v>
      </c>
      <c r="F292" s="80" t="str">
        <f t="shared" si="6"/>
        <v>N/A</v>
      </c>
      <c r="G292" s="80" t="str">
        <f t="shared" si="6"/>
        <v>N/A</v>
      </c>
      <c r="H292" s="80" t="str">
        <f t="shared" si="5"/>
        <v>N/A</v>
      </c>
      <c r="I292" s="80" t="str">
        <f t="shared" si="5"/>
        <v>N/A</v>
      </c>
      <c r="J292" s="80" t="str">
        <f t="shared" si="5"/>
        <v>N/A</v>
      </c>
      <c r="L292" s="4"/>
      <c r="N292" s="68"/>
    </row>
    <row r="293" spans="2:14" x14ac:dyDescent="0.25">
      <c r="B293" s="3"/>
      <c r="C293" s="154" t="str">
        <f>'For Reference 2026 FMR'!C51</f>
        <v>Dawson County</v>
      </c>
      <c r="D293" s="155"/>
      <c r="E293" s="80" t="str">
        <f t="shared" si="6"/>
        <v>N/A</v>
      </c>
      <c r="F293" s="80" t="str">
        <f t="shared" si="6"/>
        <v>N/A</v>
      </c>
      <c r="G293" s="80" t="str">
        <f t="shared" si="6"/>
        <v>N/A</v>
      </c>
      <c r="H293" s="80" t="str">
        <f t="shared" si="5"/>
        <v>N/A</v>
      </c>
      <c r="I293" s="80" t="str">
        <f t="shared" si="5"/>
        <v>N/A</v>
      </c>
      <c r="J293" s="80" t="str">
        <f t="shared" si="5"/>
        <v>N/A</v>
      </c>
      <c r="L293" s="4"/>
      <c r="N293" s="68"/>
    </row>
    <row r="294" spans="2:14" x14ac:dyDescent="0.25">
      <c r="B294" s="3"/>
      <c r="C294" s="154" t="str">
        <f>'For Reference 2026 FMR'!C52</f>
        <v>Deaf Smith County</v>
      </c>
      <c r="D294" s="155"/>
      <c r="E294" s="80" t="str">
        <f t="shared" si="6"/>
        <v>N/A</v>
      </c>
      <c r="F294" s="80" t="str">
        <f t="shared" si="6"/>
        <v>N/A</v>
      </c>
      <c r="G294" s="80" t="str">
        <f t="shared" si="6"/>
        <v>N/A</v>
      </c>
      <c r="H294" s="80" t="str">
        <f t="shared" si="5"/>
        <v>N/A</v>
      </c>
      <c r="I294" s="80" t="str">
        <f t="shared" si="5"/>
        <v>N/A</v>
      </c>
      <c r="J294" s="80" t="str">
        <f t="shared" si="5"/>
        <v>N/A</v>
      </c>
      <c r="L294" s="4"/>
      <c r="N294" s="68"/>
    </row>
    <row r="295" spans="2:14" x14ac:dyDescent="0.25">
      <c r="B295" s="3"/>
      <c r="C295" s="154" t="str">
        <f>'For Reference 2026 FMR'!C53</f>
        <v>Delta County</v>
      </c>
      <c r="D295" s="155"/>
      <c r="E295" s="80" t="str">
        <f t="shared" si="6"/>
        <v>N/A</v>
      </c>
      <c r="F295" s="80" t="str">
        <f t="shared" si="6"/>
        <v>N/A</v>
      </c>
      <c r="G295" s="80" t="str">
        <f t="shared" si="6"/>
        <v>N/A</v>
      </c>
      <c r="H295" s="80" t="str">
        <f t="shared" si="5"/>
        <v>N/A</v>
      </c>
      <c r="I295" s="80" t="str">
        <f t="shared" si="5"/>
        <v>N/A</v>
      </c>
      <c r="J295" s="80" t="str">
        <f t="shared" si="5"/>
        <v>N/A</v>
      </c>
      <c r="L295" s="4"/>
      <c r="N295" s="68"/>
    </row>
    <row r="296" spans="2:14" x14ac:dyDescent="0.25">
      <c r="B296" s="3"/>
      <c r="C296" s="154" t="str">
        <f>'For Reference 2026 FMR'!C54</f>
        <v>Denton County</v>
      </c>
      <c r="D296" s="155"/>
      <c r="E296" s="80" t="str">
        <f t="shared" si="6"/>
        <v>N/A</v>
      </c>
      <c r="F296" s="80" t="str">
        <f t="shared" si="6"/>
        <v>N/A</v>
      </c>
      <c r="G296" s="80" t="str">
        <f t="shared" si="6"/>
        <v>N/A</v>
      </c>
      <c r="H296" s="80" t="str">
        <f t="shared" si="5"/>
        <v>N/A</v>
      </c>
      <c r="I296" s="80" t="str">
        <f t="shared" si="5"/>
        <v>N/A</v>
      </c>
      <c r="J296" s="80" t="str">
        <f t="shared" si="5"/>
        <v>N/A</v>
      </c>
      <c r="L296" s="4"/>
      <c r="N296" s="68"/>
    </row>
    <row r="297" spans="2:14" x14ac:dyDescent="0.25">
      <c r="B297" s="3"/>
      <c r="C297" s="154" t="str">
        <f>'For Reference 2026 FMR'!C55</f>
        <v>DeWitt County</v>
      </c>
      <c r="D297" s="155"/>
      <c r="E297" s="80" t="str">
        <f t="shared" si="6"/>
        <v>N/A</v>
      </c>
      <c r="F297" s="80" t="str">
        <f t="shared" si="6"/>
        <v>N/A</v>
      </c>
      <c r="G297" s="80" t="str">
        <f t="shared" si="6"/>
        <v>N/A</v>
      </c>
      <c r="H297" s="80" t="str">
        <f t="shared" si="5"/>
        <v>N/A</v>
      </c>
      <c r="I297" s="80" t="str">
        <f t="shared" si="5"/>
        <v>N/A</v>
      </c>
      <c r="J297" s="80" t="str">
        <f t="shared" si="5"/>
        <v>N/A</v>
      </c>
      <c r="L297" s="4"/>
      <c r="N297" s="68"/>
    </row>
    <row r="298" spans="2:14" x14ac:dyDescent="0.25">
      <c r="B298" s="3"/>
      <c r="C298" s="154" t="str">
        <f>'For Reference 2026 FMR'!C56</f>
        <v>Dickens County</v>
      </c>
      <c r="D298" s="155"/>
      <c r="E298" s="80" t="str">
        <f t="shared" si="6"/>
        <v>N/A</v>
      </c>
      <c r="F298" s="80" t="str">
        <f t="shared" si="6"/>
        <v>N/A</v>
      </c>
      <c r="G298" s="80" t="str">
        <f t="shared" si="6"/>
        <v>N/A</v>
      </c>
      <c r="H298" s="80" t="str">
        <f t="shared" si="5"/>
        <v>N/A</v>
      </c>
      <c r="I298" s="80" t="str">
        <f t="shared" si="5"/>
        <v>N/A</v>
      </c>
      <c r="J298" s="80" t="str">
        <f t="shared" si="5"/>
        <v>N/A</v>
      </c>
      <c r="L298" s="4"/>
      <c r="N298" s="68"/>
    </row>
    <row r="299" spans="2:14" x14ac:dyDescent="0.25">
      <c r="B299" s="3"/>
      <c r="C299" s="154" t="str">
        <f>'For Reference 2026 FMR'!C57</f>
        <v>Dimmit County</v>
      </c>
      <c r="D299" s="155"/>
      <c r="E299" s="80" t="str">
        <f t="shared" si="6"/>
        <v>N/A</v>
      </c>
      <c r="F299" s="80" t="str">
        <f t="shared" si="6"/>
        <v>N/A</v>
      </c>
      <c r="G299" s="80" t="str">
        <f t="shared" si="6"/>
        <v>N/A</v>
      </c>
      <c r="H299" s="80" t="str">
        <f t="shared" si="5"/>
        <v>N/A</v>
      </c>
      <c r="I299" s="80" t="str">
        <f t="shared" si="5"/>
        <v>N/A</v>
      </c>
      <c r="J299" s="80" t="str">
        <f t="shared" si="5"/>
        <v>N/A</v>
      </c>
      <c r="L299" s="4"/>
      <c r="N299" s="68"/>
    </row>
    <row r="300" spans="2:14" x14ac:dyDescent="0.25">
      <c r="B300" s="3"/>
      <c r="C300" s="154" t="str">
        <f>'For Reference 2026 FMR'!C58</f>
        <v>Donley County</v>
      </c>
      <c r="D300" s="155"/>
      <c r="E300" s="80" t="str">
        <f t="shared" si="6"/>
        <v>N/A</v>
      </c>
      <c r="F300" s="80" t="str">
        <f t="shared" si="6"/>
        <v>N/A</v>
      </c>
      <c r="G300" s="80" t="str">
        <f t="shared" si="6"/>
        <v>N/A</v>
      </c>
      <c r="H300" s="80" t="str">
        <f t="shared" si="5"/>
        <v>N/A</v>
      </c>
      <c r="I300" s="80" t="str">
        <f t="shared" si="5"/>
        <v>N/A</v>
      </c>
      <c r="J300" s="80" t="str">
        <f t="shared" si="5"/>
        <v>N/A</v>
      </c>
      <c r="L300" s="4"/>
      <c r="N300" s="68"/>
    </row>
    <row r="301" spans="2:14" x14ac:dyDescent="0.25">
      <c r="B301" s="3"/>
      <c r="C301" s="154" t="str">
        <f>'For Reference 2026 FMR'!C59</f>
        <v>Duval County</v>
      </c>
      <c r="D301" s="155"/>
      <c r="E301" s="80" t="str">
        <f t="shared" si="6"/>
        <v>N/A</v>
      </c>
      <c r="F301" s="80" t="str">
        <f t="shared" si="6"/>
        <v>N/A</v>
      </c>
      <c r="G301" s="80" t="str">
        <f t="shared" si="6"/>
        <v>N/A</v>
      </c>
      <c r="H301" s="80" t="str">
        <f t="shared" si="5"/>
        <v>N/A</v>
      </c>
      <c r="I301" s="80" t="str">
        <f t="shared" si="5"/>
        <v>N/A</v>
      </c>
      <c r="J301" s="80" t="str">
        <f t="shared" si="5"/>
        <v>N/A</v>
      </c>
      <c r="L301" s="4"/>
      <c r="N301" s="68"/>
    </row>
    <row r="302" spans="2:14" x14ac:dyDescent="0.25">
      <c r="B302" s="3"/>
      <c r="C302" s="154" t="str">
        <f>'For Reference 2026 FMR'!C60</f>
        <v>Eastland County</v>
      </c>
      <c r="D302" s="155"/>
      <c r="E302" s="80" t="str">
        <f t="shared" si="6"/>
        <v>N/A</v>
      </c>
      <c r="F302" s="80" t="str">
        <f t="shared" si="6"/>
        <v>N/A</v>
      </c>
      <c r="G302" s="80" t="str">
        <f t="shared" si="6"/>
        <v>N/A</v>
      </c>
      <c r="H302" s="80" t="str">
        <f t="shared" si="5"/>
        <v>N/A</v>
      </c>
      <c r="I302" s="80" t="str">
        <f t="shared" si="5"/>
        <v>N/A</v>
      </c>
      <c r="J302" s="80" t="str">
        <f t="shared" si="5"/>
        <v>N/A</v>
      </c>
      <c r="L302" s="4"/>
      <c r="N302" s="68"/>
    </row>
    <row r="303" spans="2:14" x14ac:dyDescent="0.25">
      <c r="B303" s="3"/>
      <c r="C303" s="154" t="str">
        <f>'For Reference 2026 FMR'!C61</f>
        <v>Ector County</v>
      </c>
      <c r="D303" s="155"/>
      <c r="E303" s="80" t="str">
        <f t="shared" si="6"/>
        <v>N/A</v>
      </c>
      <c r="F303" s="80" t="str">
        <f t="shared" si="6"/>
        <v>N/A</v>
      </c>
      <c r="G303" s="80" t="str">
        <f t="shared" si="6"/>
        <v>N/A</v>
      </c>
      <c r="H303" s="80" t="str">
        <f t="shared" si="5"/>
        <v>N/A</v>
      </c>
      <c r="I303" s="80" t="str">
        <f t="shared" si="5"/>
        <v>N/A</v>
      </c>
      <c r="J303" s="80" t="str">
        <f t="shared" si="5"/>
        <v>N/A</v>
      </c>
      <c r="L303" s="4"/>
      <c r="N303" s="68"/>
    </row>
    <row r="304" spans="2:14" x14ac:dyDescent="0.25">
      <c r="B304" s="3"/>
      <c r="C304" s="154" t="str">
        <f>'For Reference 2026 FMR'!C62</f>
        <v>Edwards County</v>
      </c>
      <c r="D304" s="155"/>
      <c r="E304" s="80" t="str">
        <f t="shared" si="6"/>
        <v>N/A</v>
      </c>
      <c r="F304" s="80" t="str">
        <f t="shared" si="6"/>
        <v>N/A</v>
      </c>
      <c r="G304" s="80" t="str">
        <f t="shared" si="6"/>
        <v>N/A</v>
      </c>
      <c r="H304" s="80" t="str">
        <f t="shared" si="5"/>
        <v>N/A</v>
      </c>
      <c r="I304" s="80" t="str">
        <f t="shared" si="5"/>
        <v>N/A</v>
      </c>
      <c r="J304" s="80" t="str">
        <f t="shared" si="5"/>
        <v>N/A</v>
      </c>
      <c r="L304" s="4"/>
      <c r="N304" s="68"/>
    </row>
    <row r="305" spans="2:14" x14ac:dyDescent="0.25">
      <c r="B305" s="3"/>
      <c r="C305" s="154" t="str">
        <f>'For Reference 2026 FMR'!C63</f>
        <v>Ellis County</v>
      </c>
      <c r="D305" s="155"/>
      <c r="E305" s="80" t="str">
        <f t="shared" si="6"/>
        <v>N/A</v>
      </c>
      <c r="F305" s="80" t="str">
        <f t="shared" si="6"/>
        <v>N/A</v>
      </c>
      <c r="G305" s="80" t="str">
        <f t="shared" si="6"/>
        <v>N/A</v>
      </c>
      <c r="H305" s="80" t="str">
        <f t="shared" si="5"/>
        <v>N/A</v>
      </c>
      <c r="I305" s="80" t="str">
        <f t="shared" si="5"/>
        <v>N/A</v>
      </c>
      <c r="J305" s="80" t="str">
        <f t="shared" si="5"/>
        <v>N/A</v>
      </c>
      <c r="L305" s="4"/>
      <c r="N305" s="68"/>
    </row>
    <row r="306" spans="2:14" x14ac:dyDescent="0.25">
      <c r="B306" s="3"/>
      <c r="C306" s="154" t="str">
        <f>'For Reference 2026 FMR'!C64</f>
        <v>Erath County</v>
      </c>
      <c r="D306" s="155"/>
      <c r="E306" s="80" t="str">
        <f t="shared" si="6"/>
        <v>N/A</v>
      </c>
      <c r="F306" s="80" t="str">
        <f t="shared" si="6"/>
        <v>N/A</v>
      </c>
      <c r="G306" s="80" t="str">
        <f t="shared" si="6"/>
        <v>N/A</v>
      </c>
      <c r="H306" s="80" t="str">
        <f t="shared" si="5"/>
        <v>N/A</v>
      </c>
      <c r="I306" s="80" t="str">
        <f t="shared" si="5"/>
        <v>N/A</v>
      </c>
      <c r="J306" s="80" t="str">
        <f t="shared" si="5"/>
        <v>N/A</v>
      </c>
      <c r="L306" s="4"/>
      <c r="N306" s="68"/>
    </row>
    <row r="307" spans="2:14" x14ac:dyDescent="0.25">
      <c r="B307" s="3"/>
      <c r="C307" s="154" t="str">
        <f>'For Reference 2026 FMR'!C65</f>
        <v>Fannin County</v>
      </c>
      <c r="D307" s="155"/>
      <c r="E307" s="80" t="str">
        <f t="shared" si="6"/>
        <v>N/A</v>
      </c>
      <c r="F307" s="80" t="str">
        <f t="shared" si="6"/>
        <v>N/A</v>
      </c>
      <c r="G307" s="80" t="str">
        <f t="shared" si="6"/>
        <v>N/A</v>
      </c>
      <c r="H307" s="80" t="str">
        <f t="shared" si="5"/>
        <v>N/A</v>
      </c>
      <c r="I307" s="80" t="str">
        <f t="shared" si="5"/>
        <v>N/A</v>
      </c>
      <c r="J307" s="80" t="str">
        <f t="shared" si="5"/>
        <v>N/A</v>
      </c>
      <c r="L307" s="4"/>
      <c r="N307" s="68"/>
    </row>
    <row r="308" spans="2:14" x14ac:dyDescent="0.25">
      <c r="B308" s="3"/>
      <c r="C308" s="154" t="str">
        <f>'For Reference 2026 FMR'!C66</f>
        <v>Fayette County</v>
      </c>
      <c r="D308" s="155"/>
      <c r="E308" s="80" t="str">
        <f t="shared" si="6"/>
        <v>N/A</v>
      </c>
      <c r="F308" s="80" t="str">
        <f t="shared" si="6"/>
        <v>N/A</v>
      </c>
      <c r="G308" s="80" t="str">
        <f t="shared" si="6"/>
        <v>N/A</v>
      </c>
      <c r="H308" s="80" t="str">
        <f t="shared" si="5"/>
        <v>N/A</v>
      </c>
      <c r="I308" s="80" t="str">
        <f t="shared" si="5"/>
        <v>N/A</v>
      </c>
      <c r="J308" s="80" t="str">
        <f t="shared" si="5"/>
        <v>N/A</v>
      </c>
      <c r="L308" s="4"/>
      <c r="N308" s="68"/>
    </row>
    <row r="309" spans="2:14" x14ac:dyDescent="0.25">
      <c r="B309" s="3"/>
      <c r="C309" s="154" t="str">
        <f>'For Reference 2026 FMR'!C67</f>
        <v>Fisher County</v>
      </c>
      <c r="D309" s="155"/>
      <c r="E309" s="80" t="str">
        <f t="shared" si="6"/>
        <v>N/A</v>
      </c>
      <c r="F309" s="80" t="str">
        <f t="shared" si="6"/>
        <v>N/A</v>
      </c>
      <c r="G309" s="80" t="str">
        <f t="shared" si="6"/>
        <v>N/A</v>
      </c>
      <c r="H309" s="80" t="str">
        <f t="shared" si="5"/>
        <v>N/A</v>
      </c>
      <c r="I309" s="80" t="str">
        <f t="shared" si="5"/>
        <v>N/A</v>
      </c>
      <c r="J309" s="80" t="str">
        <f t="shared" si="5"/>
        <v>N/A</v>
      </c>
      <c r="L309" s="4"/>
      <c r="N309" s="68"/>
    </row>
    <row r="310" spans="2:14" x14ac:dyDescent="0.25">
      <c r="B310" s="3"/>
      <c r="C310" s="154" t="str">
        <f>'For Reference 2026 FMR'!C68</f>
        <v>Floyd County</v>
      </c>
      <c r="D310" s="155"/>
      <c r="E310" s="80" t="str">
        <f t="shared" si="6"/>
        <v>N/A</v>
      </c>
      <c r="F310" s="80" t="str">
        <f t="shared" si="6"/>
        <v>N/A</v>
      </c>
      <c r="G310" s="80" t="str">
        <f t="shared" si="6"/>
        <v>N/A</v>
      </c>
      <c r="H310" s="80" t="str">
        <f t="shared" si="5"/>
        <v>N/A</v>
      </c>
      <c r="I310" s="80" t="str">
        <f t="shared" si="5"/>
        <v>N/A</v>
      </c>
      <c r="J310" s="80" t="str">
        <f t="shared" si="5"/>
        <v>N/A</v>
      </c>
      <c r="L310" s="4"/>
      <c r="N310" s="68"/>
    </row>
    <row r="311" spans="2:14" x14ac:dyDescent="0.25">
      <c r="B311" s="3"/>
      <c r="C311" s="154" t="str">
        <f>'For Reference 2026 FMR'!C69</f>
        <v>Franklin County</v>
      </c>
      <c r="D311" s="155"/>
      <c r="E311" s="80" t="str">
        <f t="shared" si="6"/>
        <v>N/A</v>
      </c>
      <c r="F311" s="80" t="str">
        <f t="shared" si="6"/>
        <v>N/A</v>
      </c>
      <c r="G311" s="80" t="str">
        <f t="shared" si="6"/>
        <v>N/A</v>
      </c>
      <c r="H311" s="80" t="str">
        <f t="shared" si="5"/>
        <v>N/A</v>
      </c>
      <c r="I311" s="80" t="str">
        <f t="shared" si="5"/>
        <v>N/A</v>
      </c>
      <c r="J311" s="80" t="str">
        <f t="shared" si="5"/>
        <v>N/A</v>
      </c>
      <c r="L311" s="4"/>
      <c r="N311" s="68"/>
    </row>
    <row r="312" spans="2:14" x14ac:dyDescent="0.25">
      <c r="B312" s="3"/>
      <c r="C312" s="154" t="str">
        <f>'For Reference 2026 FMR'!C70</f>
        <v>Frio County</v>
      </c>
      <c r="D312" s="155"/>
      <c r="E312" s="80" t="str">
        <f t="shared" si="6"/>
        <v>N/A</v>
      </c>
      <c r="F312" s="80" t="str">
        <f t="shared" si="6"/>
        <v>N/A</v>
      </c>
      <c r="G312" s="80" t="str">
        <f t="shared" si="6"/>
        <v>N/A</v>
      </c>
      <c r="H312" s="80" t="str">
        <f t="shared" si="5"/>
        <v>N/A</v>
      </c>
      <c r="I312" s="80" t="str">
        <f t="shared" si="5"/>
        <v>N/A</v>
      </c>
      <c r="J312" s="80" t="str">
        <f t="shared" si="5"/>
        <v>N/A</v>
      </c>
      <c r="L312" s="4"/>
      <c r="N312" s="68"/>
    </row>
    <row r="313" spans="2:14" x14ac:dyDescent="0.25">
      <c r="B313" s="3"/>
      <c r="C313" s="154" t="str">
        <f>'For Reference 2026 FMR'!C71</f>
        <v>Gaines County</v>
      </c>
      <c r="D313" s="155"/>
      <c r="E313" s="80" t="str">
        <f t="shared" si="6"/>
        <v>N/A</v>
      </c>
      <c r="F313" s="80" t="str">
        <f t="shared" si="6"/>
        <v>N/A</v>
      </c>
      <c r="G313" s="80" t="str">
        <f t="shared" si="6"/>
        <v>N/A</v>
      </c>
      <c r="H313" s="80" t="str">
        <f t="shared" si="5"/>
        <v>N/A</v>
      </c>
      <c r="I313" s="80" t="str">
        <f t="shared" si="5"/>
        <v>N/A</v>
      </c>
      <c r="J313" s="80" t="str">
        <f t="shared" si="5"/>
        <v>N/A</v>
      </c>
      <c r="L313" s="4"/>
      <c r="N313" s="68"/>
    </row>
    <row r="314" spans="2:14" x14ac:dyDescent="0.25">
      <c r="B314" s="3"/>
      <c r="C314" s="154" t="str">
        <f>'For Reference 2026 FMR'!C72</f>
        <v>Galveston County</v>
      </c>
      <c r="D314" s="155"/>
      <c r="E314" s="80" t="str">
        <f t="shared" si="6"/>
        <v>N/A</v>
      </c>
      <c r="F314" s="80" t="str">
        <f t="shared" si="6"/>
        <v>N/A</v>
      </c>
      <c r="G314" s="80" t="str">
        <f t="shared" si="6"/>
        <v>N/A</v>
      </c>
      <c r="H314" s="80" t="str">
        <f t="shared" si="5"/>
        <v>N/A</v>
      </c>
      <c r="I314" s="80" t="str">
        <f t="shared" si="5"/>
        <v>N/A</v>
      </c>
      <c r="J314" s="80" t="str">
        <f t="shared" si="5"/>
        <v>N/A</v>
      </c>
      <c r="L314" s="4"/>
      <c r="N314" s="68"/>
    </row>
    <row r="315" spans="2:14" x14ac:dyDescent="0.25">
      <c r="B315" s="3"/>
      <c r="C315" s="154" t="str">
        <f>'For Reference 2026 FMR'!C73</f>
        <v>Garza County</v>
      </c>
      <c r="D315" s="155"/>
      <c r="E315" s="80" t="str">
        <f t="shared" si="6"/>
        <v>N/A</v>
      </c>
      <c r="F315" s="80" t="str">
        <f t="shared" si="6"/>
        <v>N/A</v>
      </c>
      <c r="G315" s="80" t="str">
        <f t="shared" si="6"/>
        <v>N/A</v>
      </c>
      <c r="H315" s="80" t="str">
        <f t="shared" si="5"/>
        <v>N/A</v>
      </c>
      <c r="I315" s="80" t="str">
        <f t="shared" si="5"/>
        <v>N/A</v>
      </c>
      <c r="J315" s="80" t="str">
        <f t="shared" si="5"/>
        <v>N/A</v>
      </c>
      <c r="L315" s="4"/>
      <c r="N315" s="68"/>
    </row>
    <row r="316" spans="2:14" x14ac:dyDescent="0.25">
      <c r="B316" s="3"/>
      <c r="C316" s="154" t="str">
        <f>'For Reference 2026 FMR'!C74</f>
        <v>Gillespie County</v>
      </c>
      <c r="D316" s="155"/>
      <c r="E316" s="80" t="str">
        <f t="shared" si="6"/>
        <v>N/A</v>
      </c>
      <c r="F316" s="80" t="str">
        <f t="shared" si="6"/>
        <v>N/A</v>
      </c>
      <c r="G316" s="80" t="str">
        <f t="shared" si="6"/>
        <v>N/A</v>
      </c>
      <c r="H316" s="80" t="str">
        <f t="shared" si="5"/>
        <v>N/A</v>
      </c>
      <c r="I316" s="80" t="str">
        <f t="shared" si="5"/>
        <v>N/A</v>
      </c>
      <c r="J316" s="80" t="str">
        <f t="shared" si="5"/>
        <v>N/A</v>
      </c>
      <c r="L316" s="4"/>
      <c r="N316" s="68"/>
    </row>
    <row r="317" spans="2:14" x14ac:dyDescent="0.25">
      <c r="B317" s="3"/>
      <c r="C317" s="154" t="str">
        <f>'For Reference 2026 FMR'!C75</f>
        <v>Glasscock County</v>
      </c>
      <c r="D317" s="155"/>
      <c r="E317" s="80" t="str">
        <f t="shared" si="6"/>
        <v>N/A</v>
      </c>
      <c r="F317" s="80" t="str">
        <f t="shared" si="6"/>
        <v>N/A</v>
      </c>
      <c r="G317" s="80" t="str">
        <f t="shared" si="6"/>
        <v>N/A</v>
      </c>
      <c r="H317" s="80" t="str">
        <f t="shared" si="5"/>
        <v>N/A</v>
      </c>
      <c r="I317" s="80" t="str">
        <f t="shared" si="5"/>
        <v>N/A</v>
      </c>
      <c r="J317" s="80" t="str">
        <f t="shared" si="5"/>
        <v>N/A</v>
      </c>
      <c r="L317" s="4"/>
      <c r="N317" s="68"/>
    </row>
    <row r="318" spans="2:14" x14ac:dyDescent="0.25">
      <c r="B318" s="3"/>
      <c r="C318" s="154" t="str">
        <f>'For Reference 2026 FMR'!C76</f>
        <v>Goliad County</v>
      </c>
      <c r="D318" s="155"/>
      <c r="E318" s="80" t="str">
        <f t="shared" si="6"/>
        <v>N/A</v>
      </c>
      <c r="F318" s="80" t="str">
        <f t="shared" si="6"/>
        <v>N/A</v>
      </c>
      <c r="G318" s="80" t="str">
        <f t="shared" si="6"/>
        <v>N/A</v>
      </c>
      <c r="H318" s="80" t="str">
        <f t="shared" si="5"/>
        <v>N/A</v>
      </c>
      <c r="I318" s="80" t="str">
        <f t="shared" si="5"/>
        <v>N/A</v>
      </c>
      <c r="J318" s="80" t="str">
        <f t="shared" si="5"/>
        <v>N/A</v>
      </c>
      <c r="L318" s="4"/>
      <c r="N318" s="68"/>
    </row>
    <row r="319" spans="2:14" x14ac:dyDescent="0.25">
      <c r="B319" s="3"/>
      <c r="C319" s="154" t="str">
        <f>'For Reference 2026 FMR'!C77</f>
        <v>Gonzales County</v>
      </c>
      <c r="D319" s="155"/>
      <c r="E319" s="80" t="str">
        <f t="shared" si="6"/>
        <v>N/A</v>
      </c>
      <c r="F319" s="80" t="str">
        <f t="shared" si="6"/>
        <v>N/A</v>
      </c>
      <c r="G319" s="80" t="str">
        <f t="shared" si="6"/>
        <v>N/A</v>
      </c>
      <c r="H319" s="80" t="str">
        <f t="shared" si="5"/>
        <v>N/A</v>
      </c>
      <c r="I319" s="80" t="str">
        <f t="shared" si="5"/>
        <v>N/A</v>
      </c>
      <c r="J319" s="80" t="str">
        <f t="shared" si="5"/>
        <v>N/A</v>
      </c>
      <c r="L319" s="4"/>
      <c r="N319" s="68"/>
    </row>
    <row r="320" spans="2:14" x14ac:dyDescent="0.25">
      <c r="B320" s="3"/>
      <c r="C320" s="154" t="str">
        <f>'For Reference 2026 FMR'!C78</f>
        <v>Gray County</v>
      </c>
      <c r="D320" s="155"/>
      <c r="E320" s="80" t="str">
        <f t="shared" si="6"/>
        <v>N/A</v>
      </c>
      <c r="F320" s="80" t="str">
        <f t="shared" si="6"/>
        <v>N/A</v>
      </c>
      <c r="G320" s="80" t="str">
        <f t="shared" si="6"/>
        <v>N/A</v>
      </c>
      <c r="H320" s="80" t="str">
        <f t="shared" si="5"/>
        <v>N/A</v>
      </c>
      <c r="I320" s="80" t="str">
        <f t="shared" si="5"/>
        <v>N/A</v>
      </c>
      <c r="J320" s="80" t="str">
        <f t="shared" si="5"/>
        <v>N/A</v>
      </c>
      <c r="L320" s="4"/>
      <c r="N320" s="68"/>
    </row>
    <row r="321" spans="2:14" x14ac:dyDescent="0.25">
      <c r="B321" s="3"/>
      <c r="C321" s="154" t="str">
        <f>'For Reference 2026 FMR'!C79</f>
        <v>Grayson County</v>
      </c>
      <c r="D321" s="155"/>
      <c r="E321" s="80" t="str">
        <f t="shared" si="6"/>
        <v>N/A</v>
      </c>
      <c r="F321" s="80" t="str">
        <f t="shared" si="6"/>
        <v>N/A</v>
      </c>
      <c r="G321" s="80" t="str">
        <f t="shared" si="6"/>
        <v>N/A</v>
      </c>
      <c r="H321" s="80" t="str">
        <f t="shared" si="5"/>
        <v>N/A</v>
      </c>
      <c r="I321" s="80" t="str">
        <f t="shared" si="5"/>
        <v>N/A</v>
      </c>
      <c r="J321" s="80" t="str">
        <f t="shared" si="5"/>
        <v>N/A</v>
      </c>
      <c r="L321" s="4"/>
      <c r="N321" s="68"/>
    </row>
    <row r="322" spans="2:14" x14ac:dyDescent="0.25">
      <c r="B322" s="3"/>
      <c r="C322" s="154" t="str">
        <f>'For Reference 2026 FMR'!C80</f>
        <v>Gregg County</v>
      </c>
      <c r="D322" s="155"/>
      <c r="E322" s="80" t="str">
        <f t="shared" si="6"/>
        <v>N/A</v>
      </c>
      <c r="F322" s="80" t="str">
        <f t="shared" si="6"/>
        <v>N/A</v>
      </c>
      <c r="G322" s="80" t="str">
        <f t="shared" si="6"/>
        <v>N/A</v>
      </c>
      <c r="H322" s="80" t="str">
        <f t="shared" si="6"/>
        <v>N/A</v>
      </c>
      <c r="I322" s="80" t="str">
        <f t="shared" si="6"/>
        <v>N/A</v>
      </c>
      <c r="J322" s="80" t="str">
        <f t="shared" si="6"/>
        <v>N/A</v>
      </c>
      <c r="L322" s="4"/>
      <c r="N322" s="68"/>
    </row>
    <row r="323" spans="2:14" x14ac:dyDescent="0.25">
      <c r="B323" s="3"/>
      <c r="C323" s="154" t="str">
        <f>'For Reference 2026 FMR'!C81</f>
        <v>Guadalupe County</v>
      </c>
      <c r="D323" s="155"/>
      <c r="E323" s="80" t="str">
        <f t="shared" ref="E323:J354" si="7">IF($I$20="FMR","N/A",0)</f>
        <v>N/A</v>
      </c>
      <c r="F323" s="80" t="str">
        <f t="shared" si="7"/>
        <v>N/A</v>
      </c>
      <c r="G323" s="80" t="str">
        <f t="shared" si="7"/>
        <v>N/A</v>
      </c>
      <c r="H323" s="80" t="str">
        <f t="shared" si="7"/>
        <v>N/A</v>
      </c>
      <c r="I323" s="80" t="str">
        <f t="shared" si="7"/>
        <v>N/A</v>
      </c>
      <c r="J323" s="80" t="str">
        <f t="shared" si="7"/>
        <v>N/A</v>
      </c>
      <c r="L323" s="4"/>
      <c r="N323" s="68"/>
    </row>
    <row r="324" spans="2:14" x14ac:dyDescent="0.25">
      <c r="B324" s="3"/>
      <c r="C324" s="154" t="str">
        <f>'For Reference 2026 FMR'!C82</f>
        <v>Hale County</v>
      </c>
      <c r="D324" s="155"/>
      <c r="E324" s="80" t="str">
        <f t="shared" si="7"/>
        <v>N/A</v>
      </c>
      <c r="F324" s="80" t="str">
        <f t="shared" si="7"/>
        <v>N/A</v>
      </c>
      <c r="G324" s="80" t="str">
        <f t="shared" si="7"/>
        <v>N/A</v>
      </c>
      <c r="H324" s="80" t="str">
        <f t="shared" si="7"/>
        <v>N/A</v>
      </c>
      <c r="I324" s="80" t="str">
        <f t="shared" si="7"/>
        <v>N/A</v>
      </c>
      <c r="J324" s="80" t="str">
        <f t="shared" si="7"/>
        <v>N/A</v>
      </c>
      <c r="L324" s="4"/>
      <c r="N324" s="68"/>
    </row>
    <row r="325" spans="2:14" x14ac:dyDescent="0.25">
      <c r="B325" s="3"/>
      <c r="C325" s="154" t="str">
        <f>'For Reference 2026 FMR'!C83</f>
        <v>Hall County</v>
      </c>
      <c r="D325" s="155"/>
      <c r="E325" s="80" t="str">
        <f t="shared" si="7"/>
        <v>N/A</v>
      </c>
      <c r="F325" s="80" t="str">
        <f t="shared" si="7"/>
        <v>N/A</v>
      </c>
      <c r="G325" s="80" t="str">
        <f t="shared" si="7"/>
        <v>N/A</v>
      </c>
      <c r="H325" s="80" t="str">
        <f t="shared" si="7"/>
        <v>N/A</v>
      </c>
      <c r="I325" s="80" t="str">
        <f t="shared" si="7"/>
        <v>N/A</v>
      </c>
      <c r="J325" s="80" t="str">
        <f t="shared" si="7"/>
        <v>N/A</v>
      </c>
      <c r="L325" s="4"/>
      <c r="N325" s="68"/>
    </row>
    <row r="326" spans="2:14" x14ac:dyDescent="0.25">
      <c r="B326" s="3"/>
      <c r="C326" s="154" t="str">
        <f>'For Reference 2026 FMR'!C84</f>
        <v>Hamilton County</v>
      </c>
      <c r="D326" s="155"/>
      <c r="E326" s="80" t="str">
        <f t="shared" si="7"/>
        <v>N/A</v>
      </c>
      <c r="F326" s="80" t="str">
        <f t="shared" si="7"/>
        <v>N/A</v>
      </c>
      <c r="G326" s="80" t="str">
        <f t="shared" si="7"/>
        <v>N/A</v>
      </c>
      <c r="H326" s="80" t="str">
        <f t="shared" si="7"/>
        <v>N/A</v>
      </c>
      <c r="I326" s="80" t="str">
        <f t="shared" si="7"/>
        <v>N/A</v>
      </c>
      <c r="J326" s="80" t="str">
        <f t="shared" si="7"/>
        <v>N/A</v>
      </c>
      <c r="L326" s="4"/>
      <c r="N326" s="68"/>
    </row>
    <row r="327" spans="2:14" x14ac:dyDescent="0.25">
      <c r="B327" s="3"/>
      <c r="C327" s="154" t="str">
        <f>'For Reference 2026 FMR'!C85</f>
        <v>Hansford County</v>
      </c>
      <c r="D327" s="155"/>
      <c r="E327" s="80" t="str">
        <f t="shared" si="7"/>
        <v>N/A</v>
      </c>
      <c r="F327" s="80" t="str">
        <f t="shared" si="7"/>
        <v>N/A</v>
      </c>
      <c r="G327" s="80" t="str">
        <f t="shared" si="7"/>
        <v>N/A</v>
      </c>
      <c r="H327" s="80" t="str">
        <f t="shared" si="7"/>
        <v>N/A</v>
      </c>
      <c r="I327" s="80" t="str">
        <f t="shared" si="7"/>
        <v>N/A</v>
      </c>
      <c r="J327" s="80" t="str">
        <f t="shared" si="7"/>
        <v>N/A</v>
      </c>
      <c r="L327" s="4"/>
      <c r="N327" s="68"/>
    </row>
    <row r="328" spans="2:14" x14ac:dyDescent="0.25">
      <c r="B328" s="3"/>
      <c r="C328" s="154" t="str">
        <f>'For Reference 2026 FMR'!C86</f>
        <v>Hardin County</v>
      </c>
      <c r="D328" s="155"/>
      <c r="E328" s="80" t="str">
        <f t="shared" si="7"/>
        <v>N/A</v>
      </c>
      <c r="F328" s="80" t="str">
        <f t="shared" si="7"/>
        <v>N/A</v>
      </c>
      <c r="G328" s="80" t="str">
        <f t="shared" si="7"/>
        <v>N/A</v>
      </c>
      <c r="H328" s="80" t="str">
        <f t="shared" si="7"/>
        <v>N/A</v>
      </c>
      <c r="I328" s="80" t="str">
        <f t="shared" si="7"/>
        <v>N/A</v>
      </c>
      <c r="J328" s="80" t="str">
        <f t="shared" si="7"/>
        <v>N/A</v>
      </c>
      <c r="L328" s="4"/>
      <c r="N328" s="68"/>
    </row>
    <row r="329" spans="2:14" x14ac:dyDescent="0.25">
      <c r="B329" s="3"/>
      <c r="C329" s="154" t="str">
        <f>'For Reference 2026 FMR'!C87</f>
        <v>Harrison County</v>
      </c>
      <c r="D329" s="155"/>
      <c r="E329" s="80" t="str">
        <f t="shared" si="7"/>
        <v>N/A</v>
      </c>
      <c r="F329" s="80" t="str">
        <f t="shared" si="7"/>
        <v>N/A</v>
      </c>
      <c r="G329" s="80" t="str">
        <f t="shared" si="7"/>
        <v>N/A</v>
      </c>
      <c r="H329" s="80" t="str">
        <f t="shared" si="7"/>
        <v>N/A</v>
      </c>
      <c r="I329" s="80" t="str">
        <f t="shared" si="7"/>
        <v>N/A</v>
      </c>
      <c r="J329" s="80" t="str">
        <f t="shared" si="7"/>
        <v>N/A</v>
      </c>
      <c r="L329" s="4"/>
      <c r="N329" s="68"/>
    </row>
    <row r="330" spans="2:14" x14ac:dyDescent="0.25">
      <c r="B330" s="3"/>
      <c r="C330" s="154" t="str">
        <f>'For Reference 2026 FMR'!C88</f>
        <v>Hartley County</v>
      </c>
      <c r="D330" s="155"/>
      <c r="E330" s="80" t="str">
        <f t="shared" si="7"/>
        <v>N/A</v>
      </c>
      <c r="F330" s="80" t="str">
        <f t="shared" si="7"/>
        <v>N/A</v>
      </c>
      <c r="G330" s="80" t="str">
        <f t="shared" si="7"/>
        <v>N/A</v>
      </c>
      <c r="H330" s="80" t="str">
        <f t="shared" si="7"/>
        <v>N/A</v>
      </c>
      <c r="I330" s="80" t="str">
        <f t="shared" si="7"/>
        <v>N/A</v>
      </c>
      <c r="J330" s="80" t="str">
        <f t="shared" si="7"/>
        <v>N/A</v>
      </c>
      <c r="L330" s="4"/>
      <c r="N330" s="68"/>
    </row>
    <row r="331" spans="2:14" x14ac:dyDescent="0.25">
      <c r="B331" s="3"/>
      <c r="C331" s="154" t="str">
        <f>'For Reference 2026 FMR'!C89</f>
        <v>Haskell County</v>
      </c>
      <c r="D331" s="155"/>
      <c r="E331" s="80" t="str">
        <f t="shared" si="7"/>
        <v>N/A</v>
      </c>
      <c r="F331" s="80" t="str">
        <f t="shared" si="7"/>
        <v>N/A</v>
      </c>
      <c r="G331" s="80" t="str">
        <f t="shared" si="7"/>
        <v>N/A</v>
      </c>
      <c r="H331" s="80" t="str">
        <f t="shared" si="7"/>
        <v>N/A</v>
      </c>
      <c r="I331" s="80" t="str">
        <f t="shared" si="7"/>
        <v>N/A</v>
      </c>
      <c r="J331" s="80" t="str">
        <f t="shared" si="7"/>
        <v>N/A</v>
      </c>
      <c r="L331" s="4"/>
      <c r="N331" s="68"/>
    </row>
    <row r="332" spans="2:14" x14ac:dyDescent="0.25">
      <c r="B332" s="3"/>
      <c r="C332" s="154" t="str">
        <f>'For Reference 2026 FMR'!C90</f>
        <v>Hays County</v>
      </c>
      <c r="D332" s="155"/>
      <c r="E332" s="80" t="str">
        <f t="shared" si="7"/>
        <v>N/A</v>
      </c>
      <c r="F332" s="80" t="str">
        <f t="shared" si="7"/>
        <v>N/A</v>
      </c>
      <c r="G332" s="80" t="str">
        <f t="shared" si="7"/>
        <v>N/A</v>
      </c>
      <c r="H332" s="80" t="str">
        <f t="shared" si="7"/>
        <v>N/A</v>
      </c>
      <c r="I332" s="80" t="str">
        <f t="shared" si="7"/>
        <v>N/A</v>
      </c>
      <c r="J332" s="80" t="str">
        <f t="shared" si="7"/>
        <v>N/A</v>
      </c>
      <c r="L332" s="4"/>
      <c r="N332" s="68"/>
    </row>
    <row r="333" spans="2:14" x14ac:dyDescent="0.25">
      <c r="B333" s="3"/>
      <c r="C333" s="154" t="str">
        <f>'For Reference 2026 FMR'!C91</f>
        <v>Hemphill County</v>
      </c>
      <c r="D333" s="155"/>
      <c r="E333" s="80" t="str">
        <f t="shared" si="7"/>
        <v>N/A</v>
      </c>
      <c r="F333" s="80" t="str">
        <f t="shared" si="7"/>
        <v>N/A</v>
      </c>
      <c r="G333" s="80" t="str">
        <f t="shared" si="7"/>
        <v>N/A</v>
      </c>
      <c r="H333" s="80" t="str">
        <f t="shared" si="7"/>
        <v>N/A</v>
      </c>
      <c r="I333" s="80" t="str">
        <f t="shared" si="7"/>
        <v>N/A</v>
      </c>
      <c r="J333" s="80" t="str">
        <f t="shared" si="7"/>
        <v>N/A</v>
      </c>
      <c r="L333" s="4"/>
      <c r="N333" s="68"/>
    </row>
    <row r="334" spans="2:14" x14ac:dyDescent="0.25">
      <c r="B334" s="3"/>
      <c r="C334" s="154" t="str">
        <f>'For Reference 2026 FMR'!C92</f>
        <v>Henderson County</v>
      </c>
      <c r="D334" s="155"/>
      <c r="E334" s="80" t="str">
        <f t="shared" si="7"/>
        <v>N/A</v>
      </c>
      <c r="F334" s="80" t="str">
        <f t="shared" si="7"/>
        <v>N/A</v>
      </c>
      <c r="G334" s="80" t="str">
        <f t="shared" si="7"/>
        <v>N/A</v>
      </c>
      <c r="H334" s="80" t="str">
        <f t="shared" si="7"/>
        <v>N/A</v>
      </c>
      <c r="I334" s="80" t="str">
        <f t="shared" si="7"/>
        <v>N/A</v>
      </c>
      <c r="J334" s="80" t="str">
        <f t="shared" si="7"/>
        <v>N/A</v>
      </c>
      <c r="L334" s="4"/>
      <c r="N334" s="68"/>
    </row>
    <row r="335" spans="2:14" x14ac:dyDescent="0.25">
      <c r="B335" s="3"/>
      <c r="C335" s="154" t="str">
        <f>'For Reference 2026 FMR'!C93</f>
        <v>Hidalgo County</v>
      </c>
      <c r="D335" s="155"/>
      <c r="E335" s="80" t="str">
        <f t="shared" si="7"/>
        <v>N/A</v>
      </c>
      <c r="F335" s="80" t="str">
        <f t="shared" si="7"/>
        <v>N/A</v>
      </c>
      <c r="G335" s="80" t="str">
        <f t="shared" si="7"/>
        <v>N/A</v>
      </c>
      <c r="H335" s="80" t="str">
        <f t="shared" si="7"/>
        <v>N/A</v>
      </c>
      <c r="I335" s="80" t="str">
        <f t="shared" si="7"/>
        <v>N/A</v>
      </c>
      <c r="J335" s="80" t="str">
        <f t="shared" si="7"/>
        <v>N/A</v>
      </c>
      <c r="L335" s="4"/>
      <c r="N335" s="68"/>
    </row>
    <row r="336" spans="2:14" x14ac:dyDescent="0.25">
      <c r="B336" s="3"/>
      <c r="C336" s="154" t="str">
        <f>'For Reference 2026 FMR'!C94</f>
        <v>Hockley County</v>
      </c>
      <c r="D336" s="155"/>
      <c r="E336" s="80" t="str">
        <f t="shared" si="7"/>
        <v>N/A</v>
      </c>
      <c r="F336" s="80" t="str">
        <f t="shared" si="7"/>
        <v>N/A</v>
      </c>
      <c r="G336" s="80" t="str">
        <f t="shared" si="7"/>
        <v>N/A</v>
      </c>
      <c r="H336" s="80" t="str">
        <f t="shared" si="7"/>
        <v>N/A</v>
      </c>
      <c r="I336" s="80" t="str">
        <f t="shared" si="7"/>
        <v>N/A</v>
      </c>
      <c r="J336" s="80" t="str">
        <f t="shared" si="7"/>
        <v>N/A</v>
      </c>
      <c r="L336" s="4"/>
      <c r="N336" s="68"/>
    </row>
    <row r="337" spans="2:14" x14ac:dyDescent="0.25">
      <c r="B337" s="3"/>
      <c r="C337" s="154" t="str">
        <f>'For Reference 2026 FMR'!C95</f>
        <v>Hood County</v>
      </c>
      <c r="D337" s="155"/>
      <c r="E337" s="80" t="str">
        <f t="shared" si="7"/>
        <v>N/A</v>
      </c>
      <c r="F337" s="80" t="str">
        <f t="shared" si="7"/>
        <v>N/A</v>
      </c>
      <c r="G337" s="80" t="str">
        <f t="shared" si="7"/>
        <v>N/A</v>
      </c>
      <c r="H337" s="80" t="str">
        <f t="shared" si="7"/>
        <v>N/A</v>
      </c>
      <c r="I337" s="80" t="str">
        <f t="shared" si="7"/>
        <v>N/A</v>
      </c>
      <c r="J337" s="80" t="str">
        <f t="shared" si="7"/>
        <v>N/A</v>
      </c>
      <c r="L337" s="4"/>
      <c r="N337" s="68"/>
    </row>
    <row r="338" spans="2:14" x14ac:dyDescent="0.25">
      <c r="B338" s="3"/>
      <c r="C338" s="154" t="str">
        <f>'For Reference 2026 FMR'!C96</f>
        <v>Hopkins County</v>
      </c>
      <c r="D338" s="155"/>
      <c r="E338" s="80" t="str">
        <f t="shared" si="7"/>
        <v>N/A</v>
      </c>
      <c r="F338" s="80" t="str">
        <f t="shared" si="7"/>
        <v>N/A</v>
      </c>
      <c r="G338" s="80" t="str">
        <f t="shared" si="7"/>
        <v>N/A</v>
      </c>
      <c r="H338" s="80" t="str">
        <f t="shared" si="7"/>
        <v>N/A</v>
      </c>
      <c r="I338" s="80" t="str">
        <f t="shared" si="7"/>
        <v>N/A</v>
      </c>
      <c r="J338" s="80" t="str">
        <f t="shared" si="7"/>
        <v>N/A</v>
      </c>
      <c r="L338" s="4"/>
      <c r="N338" s="68"/>
    </row>
    <row r="339" spans="2:14" x14ac:dyDescent="0.25">
      <c r="B339" s="3"/>
      <c r="C339" s="154" t="str">
        <f>'For Reference 2026 FMR'!C97</f>
        <v>Houston County</v>
      </c>
      <c r="D339" s="155"/>
      <c r="E339" s="80" t="str">
        <f t="shared" si="7"/>
        <v>N/A</v>
      </c>
      <c r="F339" s="80" t="str">
        <f t="shared" si="7"/>
        <v>N/A</v>
      </c>
      <c r="G339" s="80" t="str">
        <f t="shared" si="7"/>
        <v>N/A</v>
      </c>
      <c r="H339" s="80" t="str">
        <f t="shared" si="7"/>
        <v>N/A</v>
      </c>
      <c r="I339" s="80" t="str">
        <f t="shared" si="7"/>
        <v>N/A</v>
      </c>
      <c r="J339" s="80" t="str">
        <f t="shared" si="7"/>
        <v>N/A</v>
      </c>
      <c r="L339" s="4"/>
      <c r="N339" s="68"/>
    </row>
    <row r="340" spans="2:14" x14ac:dyDescent="0.25">
      <c r="B340" s="3"/>
      <c r="C340" s="154" t="str">
        <f>'For Reference 2026 FMR'!C98</f>
        <v>Howard County</v>
      </c>
      <c r="D340" s="155"/>
      <c r="E340" s="80" t="str">
        <f t="shared" si="7"/>
        <v>N/A</v>
      </c>
      <c r="F340" s="80" t="str">
        <f t="shared" si="7"/>
        <v>N/A</v>
      </c>
      <c r="G340" s="80" t="str">
        <f t="shared" si="7"/>
        <v>N/A</v>
      </c>
      <c r="H340" s="80" t="str">
        <f t="shared" si="7"/>
        <v>N/A</v>
      </c>
      <c r="I340" s="80" t="str">
        <f t="shared" si="7"/>
        <v>N/A</v>
      </c>
      <c r="J340" s="80" t="str">
        <f t="shared" si="7"/>
        <v>N/A</v>
      </c>
      <c r="L340" s="4"/>
      <c r="N340" s="68"/>
    </row>
    <row r="341" spans="2:14" x14ac:dyDescent="0.25">
      <c r="B341" s="3"/>
      <c r="C341" s="154" t="str">
        <f>'For Reference 2026 FMR'!C99</f>
        <v>Hudspeth County</v>
      </c>
      <c r="D341" s="155"/>
      <c r="E341" s="80" t="str">
        <f t="shared" si="7"/>
        <v>N/A</v>
      </c>
      <c r="F341" s="80" t="str">
        <f t="shared" si="7"/>
        <v>N/A</v>
      </c>
      <c r="G341" s="80" t="str">
        <f t="shared" si="7"/>
        <v>N/A</v>
      </c>
      <c r="H341" s="80" t="str">
        <f t="shared" si="7"/>
        <v>N/A</v>
      </c>
      <c r="I341" s="80" t="str">
        <f t="shared" si="7"/>
        <v>N/A</v>
      </c>
      <c r="J341" s="80" t="str">
        <f t="shared" si="7"/>
        <v>N/A</v>
      </c>
      <c r="L341" s="4"/>
      <c r="N341" s="68"/>
    </row>
    <row r="342" spans="2:14" x14ac:dyDescent="0.25">
      <c r="B342" s="3"/>
      <c r="C342" s="154" t="str">
        <f>'For Reference 2026 FMR'!C100</f>
        <v>Hunt County</v>
      </c>
      <c r="D342" s="155"/>
      <c r="E342" s="80" t="str">
        <f t="shared" si="7"/>
        <v>N/A</v>
      </c>
      <c r="F342" s="80" t="str">
        <f t="shared" si="7"/>
        <v>N/A</v>
      </c>
      <c r="G342" s="80" t="str">
        <f t="shared" si="7"/>
        <v>N/A</v>
      </c>
      <c r="H342" s="80" t="str">
        <f t="shared" si="7"/>
        <v>N/A</v>
      </c>
      <c r="I342" s="80" t="str">
        <f t="shared" si="7"/>
        <v>N/A</v>
      </c>
      <c r="J342" s="80" t="str">
        <f t="shared" si="7"/>
        <v>N/A</v>
      </c>
      <c r="L342" s="4"/>
      <c r="N342" s="68"/>
    </row>
    <row r="343" spans="2:14" x14ac:dyDescent="0.25">
      <c r="B343" s="3"/>
      <c r="C343" s="154" t="str">
        <f>'For Reference 2026 FMR'!C101</f>
        <v>Hutchinson County</v>
      </c>
      <c r="D343" s="155"/>
      <c r="E343" s="80" t="str">
        <f t="shared" si="7"/>
        <v>N/A</v>
      </c>
      <c r="F343" s="80" t="str">
        <f t="shared" si="7"/>
        <v>N/A</v>
      </c>
      <c r="G343" s="80" t="str">
        <f t="shared" si="7"/>
        <v>N/A</v>
      </c>
      <c r="H343" s="80" t="str">
        <f t="shared" si="7"/>
        <v>N/A</v>
      </c>
      <c r="I343" s="80" t="str">
        <f t="shared" si="7"/>
        <v>N/A</v>
      </c>
      <c r="J343" s="80" t="str">
        <f t="shared" si="7"/>
        <v>N/A</v>
      </c>
      <c r="L343" s="4"/>
      <c r="N343" s="68"/>
    </row>
    <row r="344" spans="2:14" x14ac:dyDescent="0.25">
      <c r="B344" s="3"/>
      <c r="C344" s="154" t="str">
        <f>'For Reference 2026 FMR'!C102</f>
        <v>Irion County</v>
      </c>
      <c r="D344" s="155"/>
      <c r="E344" s="80" t="str">
        <f t="shared" si="7"/>
        <v>N/A</v>
      </c>
      <c r="F344" s="80" t="str">
        <f t="shared" si="7"/>
        <v>N/A</v>
      </c>
      <c r="G344" s="80" t="str">
        <f t="shared" si="7"/>
        <v>N/A</v>
      </c>
      <c r="H344" s="80" t="str">
        <f t="shared" si="7"/>
        <v>N/A</v>
      </c>
      <c r="I344" s="80" t="str">
        <f t="shared" si="7"/>
        <v>N/A</v>
      </c>
      <c r="J344" s="80" t="str">
        <f t="shared" si="7"/>
        <v>N/A</v>
      </c>
      <c r="L344" s="4"/>
      <c r="N344" s="68"/>
    </row>
    <row r="345" spans="2:14" x14ac:dyDescent="0.25">
      <c r="B345" s="3"/>
      <c r="C345" s="154" t="str">
        <f>'For Reference 2026 FMR'!C103</f>
        <v>Jackson County</v>
      </c>
      <c r="D345" s="155"/>
      <c r="E345" s="80" t="str">
        <f t="shared" si="7"/>
        <v>N/A</v>
      </c>
      <c r="F345" s="80" t="str">
        <f t="shared" si="7"/>
        <v>N/A</v>
      </c>
      <c r="G345" s="80" t="str">
        <f t="shared" si="7"/>
        <v>N/A</v>
      </c>
      <c r="H345" s="80" t="str">
        <f t="shared" si="7"/>
        <v>N/A</v>
      </c>
      <c r="I345" s="80" t="str">
        <f t="shared" si="7"/>
        <v>N/A</v>
      </c>
      <c r="J345" s="80" t="str">
        <f t="shared" si="7"/>
        <v>N/A</v>
      </c>
      <c r="L345" s="4"/>
      <c r="N345" s="68"/>
    </row>
    <row r="346" spans="2:14" x14ac:dyDescent="0.25">
      <c r="B346" s="3"/>
      <c r="C346" s="154" t="str">
        <f>'For Reference 2026 FMR'!C104</f>
        <v>Jasper County</v>
      </c>
      <c r="D346" s="155"/>
      <c r="E346" s="80" t="str">
        <f t="shared" si="7"/>
        <v>N/A</v>
      </c>
      <c r="F346" s="80" t="str">
        <f t="shared" si="7"/>
        <v>N/A</v>
      </c>
      <c r="G346" s="80" t="str">
        <f t="shared" si="7"/>
        <v>N/A</v>
      </c>
      <c r="H346" s="80" t="str">
        <f t="shared" si="7"/>
        <v>N/A</v>
      </c>
      <c r="I346" s="80" t="str">
        <f t="shared" si="7"/>
        <v>N/A</v>
      </c>
      <c r="J346" s="80" t="str">
        <f t="shared" si="7"/>
        <v>N/A</v>
      </c>
      <c r="L346" s="4"/>
      <c r="N346" s="68"/>
    </row>
    <row r="347" spans="2:14" x14ac:dyDescent="0.25">
      <c r="B347" s="3"/>
      <c r="C347" s="154" t="str">
        <f>'For Reference 2026 FMR'!C105</f>
        <v>Jeff Davis County</v>
      </c>
      <c r="D347" s="155"/>
      <c r="E347" s="80" t="str">
        <f t="shared" si="7"/>
        <v>N/A</v>
      </c>
      <c r="F347" s="80" t="str">
        <f t="shared" si="7"/>
        <v>N/A</v>
      </c>
      <c r="G347" s="80" t="str">
        <f t="shared" si="7"/>
        <v>N/A</v>
      </c>
      <c r="H347" s="80" t="str">
        <f t="shared" si="7"/>
        <v>N/A</v>
      </c>
      <c r="I347" s="80" t="str">
        <f t="shared" si="7"/>
        <v>N/A</v>
      </c>
      <c r="J347" s="80" t="str">
        <f t="shared" si="7"/>
        <v>N/A</v>
      </c>
      <c r="L347" s="4"/>
      <c r="N347" s="68"/>
    </row>
    <row r="348" spans="2:14" x14ac:dyDescent="0.25">
      <c r="B348" s="3"/>
      <c r="C348" s="154" t="str">
        <f>'For Reference 2026 FMR'!C106</f>
        <v>Jefferson County</v>
      </c>
      <c r="D348" s="155"/>
      <c r="E348" s="80" t="str">
        <f t="shared" si="7"/>
        <v>N/A</v>
      </c>
      <c r="F348" s="80" t="str">
        <f t="shared" si="7"/>
        <v>N/A</v>
      </c>
      <c r="G348" s="80" t="str">
        <f t="shared" si="7"/>
        <v>N/A</v>
      </c>
      <c r="H348" s="80" t="str">
        <f t="shared" si="7"/>
        <v>N/A</v>
      </c>
      <c r="I348" s="80" t="str">
        <f t="shared" si="7"/>
        <v>N/A</v>
      </c>
      <c r="J348" s="80" t="str">
        <f t="shared" si="7"/>
        <v>N/A</v>
      </c>
      <c r="L348" s="4"/>
      <c r="N348" s="68"/>
    </row>
    <row r="349" spans="2:14" x14ac:dyDescent="0.25">
      <c r="B349" s="3"/>
      <c r="C349" s="154" t="str">
        <f>'For Reference 2026 FMR'!C107</f>
        <v>Jim Hogg County</v>
      </c>
      <c r="D349" s="155"/>
      <c r="E349" s="80" t="str">
        <f t="shared" si="7"/>
        <v>N/A</v>
      </c>
      <c r="F349" s="80" t="str">
        <f t="shared" si="7"/>
        <v>N/A</v>
      </c>
      <c r="G349" s="80" t="str">
        <f t="shared" si="7"/>
        <v>N/A</v>
      </c>
      <c r="H349" s="80" t="str">
        <f t="shared" si="7"/>
        <v>N/A</v>
      </c>
      <c r="I349" s="80" t="str">
        <f t="shared" si="7"/>
        <v>N/A</v>
      </c>
      <c r="J349" s="80" t="str">
        <f t="shared" si="7"/>
        <v>N/A</v>
      </c>
      <c r="L349" s="4"/>
      <c r="N349" s="68"/>
    </row>
    <row r="350" spans="2:14" x14ac:dyDescent="0.25">
      <c r="B350" s="3"/>
      <c r="C350" s="154" t="str">
        <f>'For Reference 2026 FMR'!C108</f>
        <v>Jim Wells County</v>
      </c>
      <c r="D350" s="155"/>
      <c r="E350" s="80" t="str">
        <f t="shared" si="7"/>
        <v>N/A</v>
      </c>
      <c r="F350" s="80" t="str">
        <f t="shared" si="7"/>
        <v>N/A</v>
      </c>
      <c r="G350" s="80" t="str">
        <f t="shared" si="7"/>
        <v>N/A</v>
      </c>
      <c r="H350" s="80" t="str">
        <f t="shared" si="7"/>
        <v>N/A</v>
      </c>
      <c r="I350" s="80" t="str">
        <f t="shared" si="7"/>
        <v>N/A</v>
      </c>
      <c r="J350" s="80" t="str">
        <f t="shared" si="7"/>
        <v>N/A</v>
      </c>
      <c r="L350" s="4"/>
      <c r="N350" s="68"/>
    </row>
    <row r="351" spans="2:14" x14ac:dyDescent="0.25">
      <c r="B351" s="3"/>
      <c r="C351" s="154" t="str">
        <f>'For Reference 2026 FMR'!C109</f>
        <v>Johnson County</v>
      </c>
      <c r="D351" s="155"/>
      <c r="E351" s="80" t="str">
        <f t="shared" si="7"/>
        <v>N/A</v>
      </c>
      <c r="F351" s="80" t="str">
        <f t="shared" si="7"/>
        <v>N/A</v>
      </c>
      <c r="G351" s="80" t="str">
        <f t="shared" si="7"/>
        <v>N/A</v>
      </c>
      <c r="H351" s="80" t="str">
        <f t="shared" si="7"/>
        <v>N/A</v>
      </c>
      <c r="I351" s="80" t="str">
        <f t="shared" si="7"/>
        <v>N/A</v>
      </c>
      <c r="J351" s="80" t="str">
        <f t="shared" si="7"/>
        <v>N/A</v>
      </c>
      <c r="L351" s="4"/>
      <c r="N351" s="68"/>
    </row>
    <row r="352" spans="2:14" x14ac:dyDescent="0.25">
      <c r="B352" s="3"/>
      <c r="C352" s="154" t="str">
        <f>'For Reference 2026 FMR'!C110</f>
        <v>Jones County</v>
      </c>
      <c r="D352" s="155"/>
      <c r="E352" s="80" t="str">
        <f t="shared" si="7"/>
        <v>N/A</v>
      </c>
      <c r="F352" s="80" t="str">
        <f t="shared" si="7"/>
        <v>N/A</v>
      </c>
      <c r="G352" s="80" t="str">
        <f t="shared" si="7"/>
        <v>N/A</v>
      </c>
      <c r="H352" s="80" t="str">
        <f t="shared" si="7"/>
        <v>N/A</v>
      </c>
      <c r="I352" s="80" t="str">
        <f t="shared" si="7"/>
        <v>N/A</v>
      </c>
      <c r="J352" s="80" t="str">
        <f t="shared" si="7"/>
        <v>N/A</v>
      </c>
      <c r="L352" s="4"/>
      <c r="N352" s="68"/>
    </row>
    <row r="353" spans="2:14" x14ac:dyDescent="0.25">
      <c r="B353" s="3"/>
      <c r="C353" s="154" t="str">
        <f>'For Reference 2026 FMR'!C111</f>
        <v>Karnes County</v>
      </c>
      <c r="D353" s="155"/>
      <c r="E353" s="80" t="str">
        <f t="shared" si="7"/>
        <v>N/A</v>
      </c>
      <c r="F353" s="80" t="str">
        <f t="shared" si="7"/>
        <v>N/A</v>
      </c>
      <c r="G353" s="80" t="str">
        <f t="shared" si="7"/>
        <v>N/A</v>
      </c>
      <c r="H353" s="80" t="str">
        <f t="shared" si="7"/>
        <v>N/A</v>
      </c>
      <c r="I353" s="80" t="str">
        <f t="shared" si="7"/>
        <v>N/A</v>
      </c>
      <c r="J353" s="80" t="str">
        <f t="shared" si="7"/>
        <v>N/A</v>
      </c>
      <c r="L353" s="4"/>
      <c r="N353" s="68"/>
    </row>
    <row r="354" spans="2:14" x14ac:dyDescent="0.25">
      <c r="B354" s="3"/>
      <c r="C354" s="154" t="str">
        <f>'For Reference 2026 FMR'!C112</f>
        <v>Kaufman County</v>
      </c>
      <c r="D354" s="155"/>
      <c r="E354" s="80" t="str">
        <f t="shared" si="7"/>
        <v>N/A</v>
      </c>
      <c r="F354" s="80" t="str">
        <f t="shared" si="7"/>
        <v>N/A</v>
      </c>
      <c r="G354" s="80" t="str">
        <f t="shared" si="7"/>
        <v>N/A</v>
      </c>
      <c r="H354" s="80" t="str">
        <f t="shared" si="7"/>
        <v>N/A</v>
      </c>
      <c r="I354" s="80" t="str">
        <f t="shared" si="7"/>
        <v>N/A</v>
      </c>
      <c r="J354" s="80" t="str">
        <f t="shared" si="7"/>
        <v>N/A</v>
      </c>
      <c r="L354" s="4"/>
      <c r="N354" s="68"/>
    </row>
    <row r="355" spans="2:14" x14ac:dyDescent="0.25">
      <c r="B355" s="3"/>
      <c r="C355" s="154" t="str">
        <f>'For Reference 2026 FMR'!C113</f>
        <v>Kendall County</v>
      </c>
      <c r="D355" s="155"/>
      <c r="E355" s="80" t="str">
        <f t="shared" ref="E355:J386" si="8">IF($I$20="FMR","N/A",0)</f>
        <v>N/A</v>
      </c>
      <c r="F355" s="80" t="str">
        <f t="shared" si="8"/>
        <v>N/A</v>
      </c>
      <c r="G355" s="80" t="str">
        <f t="shared" si="8"/>
        <v>N/A</v>
      </c>
      <c r="H355" s="80" t="str">
        <f t="shared" si="8"/>
        <v>N/A</v>
      </c>
      <c r="I355" s="80" t="str">
        <f t="shared" si="8"/>
        <v>N/A</v>
      </c>
      <c r="J355" s="80" t="str">
        <f t="shared" si="8"/>
        <v>N/A</v>
      </c>
      <c r="L355" s="4"/>
      <c r="N355" s="68"/>
    </row>
    <row r="356" spans="2:14" x14ac:dyDescent="0.25">
      <c r="B356" s="3"/>
      <c r="C356" s="154" t="str">
        <f>'For Reference 2026 FMR'!C114</f>
        <v>Kenedy County</v>
      </c>
      <c r="D356" s="155"/>
      <c r="E356" s="80" t="str">
        <f t="shared" si="8"/>
        <v>N/A</v>
      </c>
      <c r="F356" s="80" t="str">
        <f t="shared" si="8"/>
        <v>N/A</v>
      </c>
      <c r="G356" s="80" t="str">
        <f t="shared" si="8"/>
        <v>N/A</v>
      </c>
      <c r="H356" s="80" t="str">
        <f t="shared" si="8"/>
        <v>N/A</v>
      </c>
      <c r="I356" s="80" t="str">
        <f t="shared" si="8"/>
        <v>N/A</v>
      </c>
      <c r="J356" s="80" t="str">
        <f t="shared" si="8"/>
        <v>N/A</v>
      </c>
      <c r="L356" s="4"/>
      <c r="N356" s="68"/>
    </row>
    <row r="357" spans="2:14" x14ac:dyDescent="0.25">
      <c r="B357" s="3"/>
      <c r="C357" s="154" t="str">
        <f>'For Reference 2026 FMR'!C115</f>
        <v>Kent County</v>
      </c>
      <c r="D357" s="155"/>
      <c r="E357" s="80" t="str">
        <f t="shared" si="8"/>
        <v>N/A</v>
      </c>
      <c r="F357" s="80" t="str">
        <f t="shared" si="8"/>
        <v>N/A</v>
      </c>
      <c r="G357" s="80" t="str">
        <f t="shared" si="8"/>
        <v>N/A</v>
      </c>
      <c r="H357" s="80" t="str">
        <f t="shared" si="8"/>
        <v>N/A</v>
      </c>
      <c r="I357" s="80" t="str">
        <f t="shared" si="8"/>
        <v>N/A</v>
      </c>
      <c r="J357" s="80" t="str">
        <f t="shared" si="8"/>
        <v>N/A</v>
      </c>
      <c r="L357" s="4"/>
      <c r="N357" s="68"/>
    </row>
    <row r="358" spans="2:14" x14ac:dyDescent="0.25">
      <c r="B358" s="3"/>
      <c r="C358" s="154" t="str">
        <f>'For Reference 2026 FMR'!C116</f>
        <v>Kerr County</v>
      </c>
      <c r="D358" s="155"/>
      <c r="E358" s="80" t="str">
        <f t="shared" si="8"/>
        <v>N/A</v>
      </c>
      <c r="F358" s="80" t="str">
        <f t="shared" si="8"/>
        <v>N/A</v>
      </c>
      <c r="G358" s="80" t="str">
        <f t="shared" si="8"/>
        <v>N/A</v>
      </c>
      <c r="H358" s="80" t="str">
        <f t="shared" si="8"/>
        <v>N/A</v>
      </c>
      <c r="I358" s="80" t="str">
        <f t="shared" si="8"/>
        <v>N/A</v>
      </c>
      <c r="J358" s="80" t="str">
        <f t="shared" si="8"/>
        <v>N/A</v>
      </c>
      <c r="L358" s="4"/>
      <c r="N358" s="68"/>
    </row>
    <row r="359" spans="2:14" x14ac:dyDescent="0.25">
      <c r="B359" s="3"/>
      <c r="C359" s="154" t="str">
        <f>'For Reference 2026 FMR'!C117</f>
        <v>Kimble County</v>
      </c>
      <c r="D359" s="155"/>
      <c r="E359" s="80" t="str">
        <f t="shared" si="8"/>
        <v>N/A</v>
      </c>
      <c r="F359" s="80" t="str">
        <f t="shared" si="8"/>
        <v>N/A</v>
      </c>
      <c r="G359" s="80" t="str">
        <f t="shared" si="8"/>
        <v>N/A</v>
      </c>
      <c r="H359" s="80" t="str">
        <f t="shared" si="8"/>
        <v>N/A</v>
      </c>
      <c r="I359" s="80" t="str">
        <f t="shared" si="8"/>
        <v>N/A</v>
      </c>
      <c r="J359" s="80" t="str">
        <f t="shared" si="8"/>
        <v>N/A</v>
      </c>
      <c r="L359" s="4"/>
      <c r="N359" s="68"/>
    </row>
    <row r="360" spans="2:14" x14ac:dyDescent="0.25">
      <c r="B360" s="3"/>
      <c r="C360" s="154" t="str">
        <f>'For Reference 2026 FMR'!C118</f>
        <v>King County</v>
      </c>
      <c r="D360" s="155"/>
      <c r="E360" s="80" t="str">
        <f t="shared" si="8"/>
        <v>N/A</v>
      </c>
      <c r="F360" s="80" t="str">
        <f t="shared" si="8"/>
        <v>N/A</v>
      </c>
      <c r="G360" s="80" t="str">
        <f t="shared" si="8"/>
        <v>N/A</v>
      </c>
      <c r="H360" s="80" t="str">
        <f t="shared" si="8"/>
        <v>N/A</v>
      </c>
      <c r="I360" s="80" t="str">
        <f t="shared" si="8"/>
        <v>N/A</v>
      </c>
      <c r="J360" s="80" t="str">
        <f t="shared" si="8"/>
        <v>N/A</v>
      </c>
      <c r="L360" s="4"/>
      <c r="N360" s="68"/>
    </row>
    <row r="361" spans="2:14" x14ac:dyDescent="0.25">
      <c r="B361" s="3"/>
      <c r="C361" s="154" t="str">
        <f>'For Reference 2026 FMR'!C119</f>
        <v>Kinney County</v>
      </c>
      <c r="D361" s="155"/>
      <c r="E361" s="80" t="str">
        <f t="shared" si="8"/>
        <v>N/A</v>
      </c>
      <c r="F361" s="80" t="str">
        <f t="shared" si="8"/>
        <v>N/A</v>
      </c>
      <c r="G361" s="80" t="str">
        <f t="shared" si="8"/>
        <v>N/A</v>
      </c>
      <c r="H361" s="80" t="str">
        <f t="shared" si="8"/>
        <v>N/A</v>
      </c>
      <c r="I361" s="80" t="str">
        <f t="shared" si="8"/>
        <v>N/A</v>
      </c>
      <c r="J361" s="80" t="str">
        <f t="shared" si="8"/>
        <v>N/A</v>
      </c>
      <c r="L361" s="4"/>
      <c r="N361" s="68"/>
    </row>
    <row r="362" spans="2:14" x14ac:dyDescent="0.25">
      <c r="B362" s="3"/>
      <c r="C362" s="154" t="str">
        <f>'For Reference 2026 FMR'!C120</f>
        <v>Kleberg County</v>
      </c>
      <c r="D362" s="155"/>
      <c r="E362" s="80" t="str">
        <f t="shared" si="8"/>
        <v>N/A</v>
      </c>
      <c r="F362" s="80" t="str">
        <f t="shared" si="8"/>
        <v>N/A</v>
      </c>
      <c r="G362" s="80" t="str">
        <f t="shared" si="8"/>
        <v>N/A</v>
      </c>
      <c r="H362" s="80" t="str">
        <f t="shared" si="8"/>
        <v>N/A</v>
      </c>
      <c r="I362" s="80" t="str">
        <f t="shared" si="8"/>
        <v>N/A</v>
      </c>
      <c r="J362" s="80" t="str">
        <f t="shared" si="8"/>
        <v>N/A</v>
      </c>
      <c r="L362" s="4"/>
      <c r="N362" s="68"/>
    </row>
    <row r="363" spans="2:14" x14ac:dyDescent="0.25">
      <c r="B363" s="3"/>
      <c r="C363" s="154" t="str">
        <f>'For Reference 2026 FMR'!C121</f>
        <v>Knox County</v>
      </c>
      <c r="D363" s="155"/>
      <c r="E363" s="80" t="str">
        <f t="shared" si="8"/>
        <v>N/A</v>
      </c>
      <c r="F363" s="80" t="str">
        <f t="shared" si="8"/>
        <v>N/A</v>
      </c>
      <c r="G363" s="80" t="str">
        <f t="shared" si="8"/>
        <v>N/A</v>
      </c>
      <c r="H363" s="80" t="str">
        <f t="shared" si="8"/>
        <v>N/A</v>
      </c>
      <c r="I363" s="80" t="str">
        <f t="shared" si="8"/>
        <v>N/A</v>
      </c>
      <c r="J363" s="80" t="str">
        <f t="shared" si="8"/>
        <v>N/A</v>
      </c>
      <c r="L363" s="4"/>
      <c r="N363" s="68"/>
    </row>
    <row r="364" spans="2:14" x14ac:dyDescent="0.25">
      <c r="B364" s="3"/>
      <c r="C364" s="154" t="str">
        <f>'For Reference 2026 FMR'!C122</f>
        <v>La Salle County</v>
      </c>
      <c r="D364" s="155"/>
      <c r="E364" s="80" t="str">
        <f t="shared" si="8"/>
        <v>N/A</v>
      </c>
      <c r="F364" s="80" t="str">
        <f t="shared" si="8"/>
        <v>N/A</v>
      </c>
      <c r="G364" s="80" t="str">
        <f t="shared" si="8"/>
        <v>N/A</v>
      </c>
      <c r="H364" s="80" t="str">
        <f t="shared" si="8"/>
        <v>N/A</v>
      </c>
      <c r="I364" s="80" t="str">
        <f t="shared" si="8"/>
        <v>N/A</v>
      </c>
      <c r="J364" s="80" t="str">
        <f t="shared" si="8"/>
        <v>N/A</v>
      </c>
      <c r="L364" s="4"/>
      <c r="N364" s="68"/>
    </row>
    <row r="365" spans="2:14" x14ac:dyDescent="0.25">
      <c r="B365" s="3"/>
      <c r="C365" s="154" t="str">
        <f>'For Reference 2026 FMR'!C123</f>
        <v>Lamar County</v>
      </c>
      <c r="D365" s="155"/>
      <c r="E365" s="80" t="str">
        <f t="shared" si="8"/>
        <v>N/A</v>
      </c>
      <c r="F365" s="80" t="str">
        <f t="shared" si="8"/>
        <v>N/A</v>
      </c>
      <c r="G365" s="80" t="str">
        <f t="shared" si="8"/>
        <v>N/A</v>
      </c>
      <c r="H365" s="80" t="str">
        <f t="shared" si="8"/>
        <v>N/A</v>
      </c>
      <c r="I365" s="80" t="str">
        <f t="shared" si="8"/>
        <v>N/A</v>
      </c>
      <c r="J365" s="80" t="str">
        <f t="shared" si="8"/>
        <v>N/A</v>
      </c>
      <c r="L365" s="4"/>
      <c r="N365" s="68"/>
    </row>
    <row r="366" spans="2:14" x14ac:dyDescent="0.25">
      <c r="B366" s="3"/>
      <c r="C366" s="154" t="str">
        <f>'For Reference 2026 FMR'!C124</f>
        <v>Lamb County</v>
      </c>
      <c r="D366" s="155"/>
      <c r="E366" s="80" t="str">
        <f t="shared" si="8"/>
        <v>N/A</v>
      </c>
      <c r="F366" s="80" t="str">
        <f t="shared" si="8"/>
        <v>N/A</v>
      </c>
      <c r="G366" s="80" t="str">
        <f t="shared" si="8"/>
        <v>N/A</v>
      </c>
      <c r="H366" s="80" t="str">
        <f t="shared" si="8"/>
        <v>N/A</v>
      </c>
      <c r="I366" s="80" t="str">
        <f t="shared" si="8"/>
        <v>N/A</v>
      </c>
      <c r="J366" s="80" t="str">
        <f t="shared" si="8"/>
        <v>N/A</v>
      </c>
      <c r="L366" s="4"/>
      <c r="N366" s="68"/>
    </row>
    <row r="367" spans="2:14" x14ac:dyDescent="0.25">
      <c r="B367" s="3"/>
      <c r="C367" s="154" t="str">
        <f>'For Reference 2026 FMR'!C125</f>
        <v>Lampasas County</v>
      </c>
      <c r="D367" s="155"/>
      <c r="E367" s="80" t="str">
        <f t="shared" si="8"/>
        <v>N/A</v>
      </c>
      <c r="F367" s="80" t="str">
        <f t="shared" si="8"/>
        <v>N/A</v>
      </c>
      <c r="G367" s="80" t="str">
        <f t="shared" si="8"/>
        <v>N/A</v>
      </c>
      <c r="H367" s="80" t="str">
        <f t="shared" si="8"/>
        <v>N/A</v>
      </c>
      <c r="I367" s="80" t="str">
        <f t="shared" si="8"/>
        <v>N/A</v>
      </c>
      <c r="J367" s="80" t="str">
        <f t="shared" si="8"/>
        <v>N/A</v>
      </c>
      <c r="L367" s="4"/>
      <c r="N367" s="68"/>
    </row>
    <row r="368" spans="2:14" x14ac:dyDescent="0.25">
      <c r="B368" s="3"/>
      <c r="C368" s="154" t="str">
        <f>'For Reference 2026 FMR'!C126</f>
        <v>Lavaca County</v>
      </c>
      <c r="D368" s="155"/>
      <c r="E368" s="80" t="str">
        <f t="shared" si="8"/>
        <v>N/A</v>
      </c>
      <c r="F368" s="80" t="str">
        <f t="shared" si="8"/>
        <v>N/A</v>
      </c>
      <c r="G368" s="80" t="str">
        <f t="shared" si="8"/>
        <v>N/A</v>
      </c>
      <c r="H368" s="80" t="str">
        <f t="shared" si="8"/>
        <v>N/A</v>
      </c>
      <c r="I368" s="80" t="str">
        <f t="shared" si="8"/>
        <v>N/A</v>
      </c>
      <c r="J368" s="80" t="str">
        <f t="shared" si="8"/>
        <v>N/A</v>
      </c>
      <c r="L368" s="4"/>
      <c r="N368" s="68"/>
    </row>
    <row r="369" spans="2:14" x14ac:dyDescent="0.25">
      <c r="B369" s="3"/>
      <c r="C369" s="154" t="str">
        <f>'For Reference 2026 FMR'!C127</f>
        <v>Lee County</v>
      </c>
      <c r="D369" s="155"/>
      <c r="E369" s="80" t="str">
        <f t="shared" si="8"/>
        <v>N/A</v>
      </c>
      <c r="F369" s="80" t="str">
        <f t="shared" si="8"/>
        <v>N/A</v>
      </c>
      <c r="G369" s="80" t="str">
        <f t="shared" si="8"/>
        <v>N/A</v>
      </c>
      <c r="H369" s="80" t="str">
        <f t="shared" si="8"/>
        <v>N/A</v>
      </c>
      <c r="I369" s="80" t="str">
        <f t="shared" si="8"/>
        <v>N/A</v>
      </c>
      <c r="J369" s="80" t="str">
        <f t="shared" si="8"/>
        <v>N/A</v>
      </c>
      <c r="L369" s="4"/>
      <c r="N369" s="68"/>
    </row>
    <row r="370" spans="2:14" x14ac:dyDescent="0.25">
      <c r="B370" s="3"/>
      <c r="C370" s="154" t="str">
        <f>'For Reference 2026 FMR'!C128</f>
        <v>Liberty County</v>
      </c>
      <c r="D370" s="155"/>
      <c r="E370" s="80" t="str">
        <f t="shared" si="8"/>
        <v>N/A</v>
      </c>
      <c r="F370" s="80" t="str">
        <f t="shared" si="8"/>
        <v>N/A</v>
      </c>
      <c r="G370" s="80" t="str">
        <f t="shared" si="8"/>
        <v>N/A</v>
      </c>
      <c r="H370" s="80" t="str">
        <f t="shared" si="8"/>
        <v>N/A</v>
      </c>
      <c r="I370" s="80" t="str">
        <f t="shared" si="8"/>
        <v>N/A</v>
      </c>
      <c r="J370" s="80" t="str">
        <f t="shared" si="8"/>
        <v>N/A</v>
      </c>
      <c r="L370" s="4"/>
      <c r="N370" s="68"/>
    </row>
    <row r="371" spans="2:14" x14ac:dyDescent="0.25">
      <c r="B371" s="3"/>
      <c r="C371" s="154" t="str">
        <f>'For Reference 2026 FMR'!C129</f>
        <v>Lipscomb County</v>
      </c>
      <c r="D371" s="155"/>
      <c r="E371" s="80" t="str">
        <f t="shared" si="8"/>
        <v>N/A</v>
      </c>
      <c r="F371" s="80" t="str">
        <f t="shared" si="8"/>
        <v>N/A</v>
      </c>
      <c r="G371" s="80" t="str">
        <f t="shared" si="8"/>
        <v>N/A</v>
      </c>
      <c r="H371" s="80" t="str">
        <f t="shared" si="8"/>
        <v>N/A</v>
      </c>
      <c r="I371" s="80" t="str">
        <f t="shared" si="8"/>
        <v>N/A</v>
      </c>
      <c r="J371" s="80" t="str">
        <f t="shared" si="8"/>
        <v>N/A</v>
      </c>
      <c r="L371" s="4"/>
      <c r="N371" s="68"/>
    </row>
    <row r="372" spans="2:14" x14ac:dyDescent="0.25">
      <c r="B372" s="3"/>
      <c r="C372" s="154" t="str">
        <f>'For Reference 2026 FMR'!C130</f>
        <v>Live Oak County</v>
      </c>
      <c r="D372" s="155"/>
      <c r="E372" s="80" t="str">
        <f t="shared" si="8"/>
        <v>N/A</v>
      </c>
      <c r="F372" s="80" t="str">
        <f t="shared" si="8"/>
        <v>N/A</v>
      </c>
      <c r="G372" s="80" t="str">
        <f t="shared" si="8"/>
        <v>N/A</v>
      </c>
      <c r="H372" s="80" t="str">
        <f t="shared" si="8"/>
        <v>N/A</v>
      </c>
      <c r="I372" s="80" t="str">
        <f t="shared" si="8"/>
        <v>N/A</v>
      </c>
      <c r="J372" s="80" t="str">
        <f t="shared" si="8"/>
        <v>N/A</v>
      </c>
      <c r="L372" s="4"/>
      <c r="N372" s="68"/>
    </row>
    <row r="373" spans="2:14" x14ac:dyDescent="0.25">
      <c r="B373" s="3"/>
      <c r="C373" s="154" t="str">
        <f>'For Reference 2026 FMR'!C131</f>
        <v>Llano County</v>
      </c>
      <c r="D373" s="155"/>
      <c r="E373" s="80" t="str">
        <f t="shared" si="8"/>
        <v>N/A</v>
      </c>
      <c r="F373" s="80" t="str">
        <f t="shared" si="8"/>
        <v>N/A</v>
      </c>
      <c r="G373" s="80" t="str">
        <f t="shared" si="8"/>
        <v>N/A</v>
      </c>
      <c r="H373" s="80" t="str">
        <f t="shared" si="8"/>
        <v>N/A</v>
      </c>
      <c r="I373" s="80" t="str">
        <f t="shared" si="8"/>
        <v>N/A</v>
      </c>
      <c r="J373" s="80" t="str">
        <f t="shared" si="8"/>
        <v>N/A</v>
      </c>
      <c r="L373" s="4"/>
      <c r="N373" s="68"/>
    </row>
    <row r="374" spans="2:14" x14ac:dyDescent="0.25">
      <c r="B374" s="3"/>
      <c r="C374" s="154" t="str">
        <f>'For Reference 2026 FMR'!C132</f>
        <v>Loving County</v>
      </c>
      <c r="D374" s="155"/>
      <c r="E374" s="80" t="str">
        <f t="shared" si="8"/>
        <v>N/A</v>
      </c>
      <c r="F374" s="80" t="str">
        <f t="shared" si="8"/>
        <v>N/A</v>
      </c>
      <c r="G374" s="80" t="str">
        <f t="shared" si="8"/>
        <v>N/A</v>
      </c>
      <c r="H374" s="80" t="str">
        <f t="shared" si="8"/>
        <v>N/A</v>
      </c>
      <c r="I374" s="80" t="str">
        <f t="shared" si="8"/>
        <v>N/A</v>
      </c>
      <c r="J374" s="80" t="str">
        <f t="shared" si="8"/>
        <v>N/A</v>
      </c>
      <c r="L374" s="4"/>
      <c r="N374" s="68"/>
    </row>
    <row r="375" spans="2:14" x14ac:dyDescent="0.25">
      <c r="B375" s="3"/>
      <c r="C375" s="154" t="str">
        <f>'For Reference 2026 FMR'!C133</f>
        <v>Lynn County</v>
      </c>
      <c r="D375" s="155"/>
      <c r="E375" s="80" t="str">
        <f t="shared" si="8"/>
        <v>N/A</v>
      </c>
      <c r="F375" s="80" t="str">
        <f t="shared" si="8"/>
        <v>N/A</v>
      </c>
      <c r="G375" s="80" t="str">
        <f t="shared" si="8"/>
        <v>N/A</v>
      </c>
      <c r="H375" s="80" t="str">
        <f t="shared" si="8"/>
        <v>N/A</v>
      </c>
      <c r="I375" s="80" t="str">
        <f t="shared" si="8"/>
        <v>N/A</v>
      </c>
      <c r="J375" s="80" t="str">
        <f t="shared" si="8"/>
        <v>N/A</v>
      </c>
      <c r="L375" s="4"/>
      <c r="N375" s="68"/>
    </row>
    <row r="376" spans="2:14" x14ac:dyDescent="0.25">
      <c r="B376" s="3"/>
      <c r="C376" s="154" t="str">
        <f>'For Reference 2026 FMR'!C134</f>
        <v>Marion County</v>
      </c>
      <c r="D376" s="155"/>
      <c r="E376" s="80" t="str">
        <f t="shared" si="8"/>
        <v>N/A</v>
      </c>
      <c r="F376" s="80" t="str">
        <f t="shared" si="8"/>
        <v>N/A</v>
      </c>
      <c r="G376" s="80" t="str">
        <f t="shared" si="8"/>
        <v>N/A</v>
      </c>
      <c r="H376" s="80" t="str">
        <f t="shared" si="8"/>
        <v>N/A</v>
      </c>
      <c r="I376" s="80" t="str">
        <f t="shared" si="8"/>
        <v>N/A</v>
      </c>
      <c r="J376" s="80" t="str">
        <f t="shared" si="8"/>
        <v>N/A</v>
      </c>
      <c r="L376" s="4"/>
      <c r="N376" s="68"/>
    </row>
    <row r="377" spans="2:14" x14ac:dyDescent="0.25">
      <c r="B377" s="3"/>
      <c r="C377" s="154" t="str">
        <f>'For Reference 2026 FMR'!C135</f>
        <v>Martin County</v>
      </c>
      <c r="D377" s="155"/>
      <c r="E377" s="80" t="str">
        <f t="shared" si="8"/>
        <v>N/A</v>
      </c>
      <c r="F377" s="80" t="str">
        <f t="shared" si="8"/>
        <v>N/A</v>
      </c>
      <c r="G377" s="80" t="str">
        <f t="shared" si="8"/>
        <v>N/A</v>
      </c>
      <c r="H377" s="80" t="str">
        <f t="shared" si="8"/>
        <v>N/A</v>
      </c>
      <c r="I377" s="80" t="str">
        <f t="shared" si="8"/>
        <v>N/A</v>
      </c>
      <c r="J377" s="80" t="str">
        <f t="shared" si="8"/>
        <v>N/A</v>
      </c>
      <c r="L377" s="4"/>
      <c r="N377" s="68"/>
    </row>
    <row r="378" spans="2:14" x14ac:dyDescent="0.25">
      <c r="B378" s="3"/>
      <c r="C378" s="154" t="str">
        <f>'For Reference 2026 FMR'!C136</f>
        <v>Mason County</v>
      </c>
      <c r="D378" s="155"/>
      <c r="E378" s="80" t="str">
        <f t="shared" si="8"/>
        <v>N/A</v>
      </c>
      <c r="F378" s="80" t="str">
        <f t="shared" si="8"/>
        <v>N/A</v>
      </c>
      <c r="G378" s="80" t="str">
        <f t="shared" si="8"/>
        <v>N/A</v>
      </c>
      <c r="H378" s="80" t="str">
        <f t="shared" si="8"/>
        <v>N/A</v>
      </c>
      <c r="I378" s="80" t="str">
        <f t="shared" si="8"/>
        <v>N/A</v>
      </c>
      <c r="J378" s="80" t="str">
        <f t="shared" si="8"/>
        <v>N/A</v>
      </c>
      <c r="L378" s="4"/>
      <c r="N378" s="68"/>
    </row>
    <row r="379" spans="2:14" x14ac:dyDescent="0.25">
      <c r="B379" s="3"/>
      <c r="C379" s="154" t="str">
        <f>'For Reference 2026 FMR'!C137</f>
        <v>Matagorda County</v>
      </c>
      <c r="D379" s="155"/>
      <c r="E379" s="80" t="str">
        <f t="shared" si="8"/>
        <v>N/A</v>
      </c>
      <c r="F379" s="80" t="str">
        <f t="shared" si="8"/>
        <v>N/A</v>
      </c>
      <c r="G379" s="80" t="str">
        <f t="shared" si="8"/>
        <v>N/A</v>
      </c>
      <c r="H379" s="80" t="str">
        <f t="shared" si="8"/>
        <v>N/A</v>
      </c>
      <c r="I379" s="80" t="str">
        <f t="shared" si="8"/>
        <v>N/A</v>
      </c>
      <c r="J379" s="80" t="str">
        <f t="shared" si="8"/>
        <v>N/A</v>
      </c>
      <c r="L379" s="4"/>
      <c r="N379" s="68"/>
    </row>
    <row r="380" spans="2:14" x14ac:dyDescent="0.25">
      <c r="B380" s="3"/>
      <c r="C380" s="154" t="str">
        <f>'For Reference 2026 FMR'!C138</f>
        <v>Maverick County</v>
      </c>
      <c r="D380" s="155"/>
      <c r="E380" s="80" t="str">
        <f t="shared" si="8"/>
        <v>N/A</v>
      </c>
      <c r="F380" s="80" t="str">
        <f t="shared" si="8"/>
        <v>N/A</v>
      </c>
      <c r="G380" s="80" t="str">
        <f t="shared" si="8"/>
        <v>N/A</v>
      </c>
      <c r="H380" s="80" t="str">
        <f t="shared" si="8"/>
        <v>N/A</v>
      </c>
      <c r="I380" s="80" t="str">
        <f t="shared" si="8"/>
        <v>N/A</v>
      </c>
      <c r="J380" s="80" t="str">
        <f t="shared" si="8"/>
        <v>N/A</v>
      </c>
      <c r="L380" s="4"/>
      <c r="N380" s="68"/>
    </row>
    <row r="381" spans="2:14" x14ac:dyDescent="0.25">
      <c r="B381" s="3"/>
      <c r="C381" s="154" t="str">
        <f>'For Reference 2026 FMR'!C139</f>
        <v>McCulloch County</v>
      </c>
      <c r="D381" s="155"/>
      <c r="E381" s="80" t="str">
        <f t="shared" si="8"/>
        <v>N/A</v>
      </c>
      <c r="F381" s="80" t="str">
        <f t="shared" si="8"/>
        <v>N/A</v>
      </c>
      <c r="G381" s="80" t="str">
        <f t="shared" si="8"/>
        <v>N/A</v>
      </c>
      <c r="H381" s="80" t="str">
        <f t="shared" si="8"/>
        <v>N/A</v>
      </c>
      <c r="I381" s="80" t="str">
        <f t="shared" si="8"/>
        <v>N/A</v>
      </c>
      <c r="J381" s="80" t="str">
        <f t="shared" si="8"/>
        <v>N/A</v>
      </c>
      <c r="L381" s="4"/>
      <c r="N381" s="68"/>
    </row>
    <row r="382" spans="2:14" x14ac:dyDescent="0.25">
      <c r="B382" s="3"/>
      <c r="C382" s="154" t="str">
        <f>'For Reference 2026 FMR'!C140</f>
        <v>McMullen County</v>
      </c>
      <c r="D382" s="155"/>
      <c r="E382" s="80" t="str">
        <f t="shared" si="8"/>
        <v>N/A</v>
      </c>
      <c r="F382" s="80" t="str">
        <f t="shared" si="8"/>
        <v>N/A</v>
      </c>
      <c r="G382" s="80" t="str">
        <f t="shared" si="8"/>
        <v>N/A</v>
      </c>
      <c r="H382" s="80" t="str">
        <f t="shared" si="8"/>
        <v>N/A</v>
      </c>
      <c r="I382" s="80" t="str">
        <f t="shared" si="8"/>
        <v>N/A</v>
      </c>
      <c r="J382" s="80" t="str">
        <f t="shared" si="8"/>
        <v>N/A</v>
      </c>
      <c r="L382" s="4"/>
      <c r="N382" s="68"/>
    </row>
    <row r="383" spans="2:14" x14ac:dyDescent="0.25">
      <c r="B383" s="3"/>
      <c r="C383" s="154" t="str">
        <f>'For Reference 2026 FMR'!C141</f>
        <v>Medina County</v>
      </c>
      <c r="D383" s="155"/>
      <c r="E383" s="80" t="str">
        <f t="shared" si="8"/>
        <v>N/A</v>
      </c>
      <c r="F383" s="80" t="str">
        <f t="shared" si="8"/>
        <v>N/A</v>
      </c>
      <c r="G383" s="80" t="str">
        <f t="shared" si="8"/>
        <v>N/A</v>
      </c>
      <c r="H383" s="80" t="str">
        <f t="shared" si="8"/>
        <v>N/A</v>
      </c>
      <c r="I383" s="80" t="str">
        <f t="shared" si="8"/>
        <v>N/A</v>
      </c>
      <c r="J383" s="80" t="str">
        <f t="shared" si="8"/>
        <v>N/A</v>
      </c>
      <c r="L383" s="4"/>
      <c r="N383" s="68"/>
    </row>
    <row r="384" spans="2:14" x14ac:dyDescent="0.25">
      <c r="B384" s="3"/>
      <c r="C384" s="154" t="str">
        <f>'For Reference 2026 FMR'!C142</f>
        <v>Menard County</v>
      </c>
      <c r="D384" s="155"/>
      <c r="E384" s="80" t="str">
        <f t="shared" si="8"/>
        <v>N/A</v>
      </c>
      <c r="F384" s="80" t="str">
        <f t="shared" si="8"/>
        <v>N/A</v>
      </c>
      <c r="G384" s="80" t="str">
        <f t="shared" si="8"/>
        <v>N/A</v>
      </c>
      <c r="H384" s="80" t="str">
        <f t="shared" si="8"/>
        <v>N/A</v>
      </c>
      <c r="I384" s="80" t="str">
        <f t="shared" si="8"/>
        <v>N/A</v>
      </c>
      <c r="J384" s="80" t="str">
        <f t="shared" si="8"/>
        <v>N/A</v>
      </c>
      <c r="L384" s="4"/>
      <c r="N384" s="68"/>
    </row>
    <row r="385" spans="2:14" x14ac:dyDescent="0.25">
      <c r="B385" s="3"/>
      <c r="C385" s="154" t="str">
        <f>'For Reference 2026 FMR'!C143</f>
        <v>Midland County</v>
      </c>
      <c r="D385" s="155"/>
      <c r="E385" s="80" t="str">
        <f t="shared" si="8"/>
        <v>N/A</v>
      </c>
      <c r="F385" s="80" t="str">
        <f t="shared" si="8"/>
        <v>N/A</v>
      </c>
      <c r="G385" s="80" t="str">
        <f t="shared" si="8"/>
        <v>N/A</v>
      </c>
      <c r="H385" s="80" t="str">
        <f t="shared" si="8"/>
        <v>N/A</v>
      </c>
      <c r="I385" s="80" t="str">
        <f t="shared" si="8"/>
        <v>N/A</v>
      </c>
      <c r="J385" s="80" t="str">
        <f t="shared" si="8"/>
        <v>N/A</v>
      </c>
      <c r="L385" s="4"/>
      <c r="N385" s="68"/>
    </row>
    <row r="386" spans="2:14" x14ac:dyDescent="0.25">
      <c r="B386" s="3"/>
      <c r="C386" s="154" t="str">
        <f>'For Reference 2026 FMR'!C144</f>
        <v>Mills County</v>
      </c>
      <c r="D386" s="155"/>
      <c r="E386" s="80" t="str">
        <f t="shared" si="8"/>
        <v>N/A</v>
      </c>
      <c r="F386" s="80" t="str">
        <f t="shared" si="8"/>
        <v>N/A</v>
      </c>
      <c r="G386" s="80" t="str">
        <f t="shared" si="8"/>
        <v>N/A</v>
      </c>
      <c r="H386" s="80" t="str">
        <f t="shared" si="8"/>
        <v>N/A</v>
      </c>
      <c r="I386" s="80" t="str">
        <f t="shared" si="8"/>
        <v>N/A</v>
      </c>
      <c r="J386" s="80" t="str">
        <f t="shared" si="8"/>
        <v>N/A</v>
      </c>
      <c r="L386" s="4"/>
      <c r="N386" s="68"/>
    </row>
    <row r="387" spans="2:14" x14ac:dyDescent="0.25">
      <c r="B387" s="3"/>
      <c r="C387" s="154" t="str">
        <f>'For Reference 2026 FMR'!C145</f>
        <v>Mitchell County</v>
      </c>
      <c r="D387" s="155"/>
      <c r="E387" s="80" t="str">
        <f t="shared" ref="E387:J418" si="9">IF($I$20="FMR","N/A",0)</f>
        <v>N/A</v>
      </c>
      <c r="F387" s="80" t="str">
        <f t="shared" si="9"/>
        <v>N/A</v>
      </c>
      <c r="G387" s="80" t="str">
        <f t="shared" si="9"/>
        <v>N/A</v>
      </c>
      <c r="H387" s="80" t="str">
        <f t="shared" si="9"/>
        <v>N/A</v>
      </c>
      <c r="I387" s="80" t="str">
        <f t="shared" si="9"/>
        <v>N/A</v>
      </c>
      <c r="J387" s="80" t="str">
        <f t="shared" si="9"/>
        <v>N/A</v>
      </c>
      <c r="L387" s="4"/>
      <c r="N387" s="68"/>
    </row>
    <row r="388" spans="2:14" x14ac:dyDescent="0.25">
      <c r="B388" s="3"/>
      <c r="C388" s="154" t="str">
        <f>'For Reference 2026 FMR'!C146</f>
        <v>Moore County</v>
      </c>
      <c r="D388" s="155"/>
      <c r="E388" s="80" t="str">
        <f t="shared" si="9"/>
        <v>N/A</v>
      </c>
      <c r="F388" s="80" t="str">
        <f t="shared" si="9"/>
        <v>N/A</v>
      </c>
      <c r="G388" s="80" t="str">
        <f t="shared" si="9"/>
        <v>N/A</v>
      </c>
      <c r="H388" s="80" t="str">
        <f t="shared" si="9"/>
        <v>N/A</v>
      </c>
      <c r="I388" s="80" t="str">
        <f t="shared" si="9"/>
        <v>N/A</v>
      </c>
      <c r="J388" s="80" t="str">
        <f t="shared" si="9"/>
        <v>N/A</v>
      </c>
      <c r="L388" s="4"/>
      <c r="N388" s="68"/>
    </row>
    <row r="389" spans="2:14" x14ac:dyDescent="0.25">
      <c r="B389" s="3"/>
      <c r="C389" s="154" t="str">
        <f>'For Reference 2026 FMR'!C147</f>
        <v>Morris County</v>
      </c>
      <c r="D389" s="155"/>
      <c r="E389" s="80" t="str">
        <f t="shared" si="9"/>
        <v>N/A</v>
      </c>
      <c r="F389" s="80" t="str">
        <f t="shared" si="9"/>
        <v>N/A</v>
      </c>
      <c r="G389" s="80" t="str">
        <f t="shared" si="9"/>
        <v>N/A</v>
      </c>
      <c r="H389" s="80" t="str">
        <f t="shared" si="9"/>
        <v>N/A</v>
      </c>
      <c r="I389" s="80" t="str">
        <f t="shared" si="9"/>
        <v>N/A</v>
      </c>
      <c r="J389" s="80" t="str">
        <f t="shared" si="9"/>
        <v>N/A</v>
      </c>
      <c r="L389" s="4"/>
      <c r="N389" s="68"/>
    </row>
    <row r="390" spans="2:14" x14ac:dyDescent="0.25">
      <c r="B390" s="3"/>
      <c r="C390" s="154" t="str">
        <f>'For Reference 2026 FMR'!C148</f>
        <v>Motley County</v>
      </c>
      <c r="D390" s="155"/>
      <c r="E390" s="80" t="str">
        <f t="shared" si="9"/>
        <v>N/A</v>
      </c>
      <c r="F390" s="80" t="str">
        <f t="shared" si="9"/>
        <v>N/A</v>
      </c>
      <c r="G390" s="80" t="str">
        <f t="shared" si="9"/>
        <v>N/A</v>
      </c>
      <c r="H390" s="80" t="str">
        <f t="shared" si="9"/>
        <v>N/A</v>
      </c>
      <c r="I390" s="80" t="str">
        <f t="shared" si="9"/>
        <v>N/A</v>
      </c>
      <c r="J390" s="80" t="str">
        <f t="shared" si="9"/>
        <v>N/A</v>
      </c>
      <c r="L390" s="4"/>
      <c r="N390" s="68"/>
    </row>
    <row r="391" spans="2:14" x14ac:dyDescent="0.25">
      <c r="B391" s="3"/>
      <c r="C391" s="154" t="str">
        <f>'For Reference 2026 FMR'!C149</f>
        <v>Nacogdoches County</v>
      </c>
      <c r="D391" s="155"/>
      <c r="E391" s="80" t="str">
        <f t="shared" si="9"/>
        <v>N/A</v>
      </c>
      <c r="F391" s="80" t="str">
        <f t="shared" si="9"/>
        <v>N/A</v>
      </c>
      <c r="G391" s="80" t="str">
        <f t="shared" si="9"/>
        <v>N/A</v>
      </c>
      <c r="H391" s="80" t="str">
        <f t="shared" si="9"/>
        <v>N/A</v>
      </c>
      <c r="I391" s="80" t="str">
        <f t="shared" si="9"/>
        <v>N/A</v>
      </c>
      <c r="J391" s="80" t="str">
        <f t="shared" si="9"/>
        <v>N/A</v>
      </c>
      <c r="L391" s="4"/>
      <c r="N391" s="68"/>
    </row>
    <row r="392" spans="2:14" x14ac:dyDescent="0.25">
      <c r="B392" s="3"/>
      <c r="C392" s="154" t="str">
        <f>'For Reference 2026 FMR'!C150</f>
        <v>Navarro County</v>
      </c>
      <c r="D392" s="155"/>
      <c r="E392" s="80" t="str">
        <f t="shared" si="9"/>
        <v>N/A</v>
      </c>
      <c r="F392" s="80" t="str">
        <f t="shared" si="9"/>
        <v>N/A</v>
      </c>
      <c r="G392" s="80" t="str">
        <f t="shared" si="9"/>
        <v>N/A</v>
      </c>
      <c r="H392" s="80" t="str">
        <f t="shared" si="9"/>
        <v>N/A</v>
      </c>
      <c r="I392" s="80" t="str">
        <f t="shared" si="9"/>
        <v>N/A</v>
      </c>
      <c r="J392" s="80" t="str">
        <f t="shared" si="9"/>
        <v>N/A</v>
      </c>
      <c r="L392" s="4"/>
      <c r="N392" s="68"/>
    </row>
    <row r="393" spans="2:14" x14ac:dyDescent="0.25">
      <c r="B393" s="3"/>
      <c r="C393" s="154" t="str">
        <f>'For Reference 2026 FMR'!C151</f>
        <v>Newton County</v>
      </c>
      <c r="D393" s="155"/>
      <c r="E393" s="80" t="str">
        <f t="shared" si="9"/>
        <v>N/A</v>
      </c>
      <c r="F393" s="80" t="str">
        <f t="shared" si="9"/>
        <v>N/A</v>
      </c>
      <c r="G393" s="80" t="str">
        <f t="shared" si="9"/>
        <v>N/A</v>
      </c>
      <c r="H393" s="80" t="str">
        <f t="shared" si="9"/>
        <v>N/A</v>
      </c>
      <c r="I393" s="80" t="str">
        <f t="shared" si="9"/>
        <v>N/A</v>
      </c>
      <c r="J393" s="80" t="str">
        <f t="shared" si="9"/>
        <v>N/A</v>
      </c>
      <c r="L393" s="4"/>
      <c r="N393" s="68"/>
    </row>
    <row r="394" spans="2:14" x14ac:dyDescent="0.25">
      <c r="B394" s="3"/>
      <c r="C394" s="154" t="str">
        <f>'For Reference 2026 FMR'!C152</f>
        <v>Nolan County</v>
      </c>
      <c r="D394" s="155"/>
      <c r="E394" s="80" t="str">
        <f t="shared" si="9"/>
        <v>N/A</v>
      </c>
      <c r="F394" s="80" t="str">
        <f t="shared" si="9"/>
        <v>N/A</v>
      </c>
      <c r="G394" s="80" t="str">
        <f t="shared" si="9"/>
        <v>N/A</v>
      </c>
      <c r="H394" s="80" t="str">
        <f t="shared" si="9"/>
        <v>N/A</v>
      </c>
      <c r="I394" s="80" t="str">
        <f t="shared" si="9"/>
        <v>N/A</v>
      </c>
      <c r="J394" s="80" t="str">
        <f t="shared" si="9"/>
        <v>N/A</v>
      </c>
      <c r="L394" s="4"/>
      <c r="N394" s="68"/>
    </row>
    <row r="395" spans="2:14" x14ac:dyDescent="0.25">
      <c r="B395" s="3"/>
      <c r="C395" s="154" t="str">
        <f>'For Reference 2026 FMR'!C153</f>
        <v>Nueces County</v>
      </c>
      <c r="D395" s="155"/>
      <c r="E395" s="80" t="str">
        <f t="shared" si="9"/>
        <v>N/A</v>
      </c>
      <c r="F395" s="80" t="str">
        <f t="shared" si="9"/>
        <v>N/A</v>
      </c>
      <c r="G395" s="80" t="str">
        <f t="shared" si="9"/>
        <v>N/A</v>
      </c>
      <c r="H395" s="80" t="str">
        <f t="shared" si="9"/>
        <v>N/A</v>
      </c>
      <c r="I395" s="80" t="str">
        <f t="shared" si="9"/>
        <v>N/A</v>
      </c>
      <c r="J395" s="80" t="str">
        <f t="shared" si="9"/>
        <v>N/A</v>
      </c>
      <c r="L395" s="4"/>
      <c r="N395" s="68"/>
    </row>
    <row r="396" spans="2:14" x14ac:dyDescent="0.25">
      <c r="B396" s="3"/>
      <c r="C396" s="154" t="str">
        <f>'For Reference 2026 FMR'!C154</f>
        <v>Ochiltree County</v>
      </c>
      <c r="D396" s="155"/>
      <c r="E396" s="80" t="str">
        <f t="shared" si="9"/>
        <v>N/A</v>
      </c>
      <c r="F396" s="80" t="str">
        <f t="shared" si="9"/>
        <v>N/A</v>
      </c>
      <c r="G396" s="80" t="str">
        <f t="shared" si="9"/>
        <v>N/A</v>
      </c>
      <c r="H396" s="80" t="str">
        <f t="shared" si="9"/>
        <v>N/A</v>
      </c>
      <c r="I396" s="80" t="str">
        <f t="shared" si="9"/>
        <v>N/A</v>
      </c>
      <c r="J396" s="80" t="str">
        <f t="shared" si="9"/>
        <v>N/A</v>
      </c>
      <c r="L396" s="4"/>
      <c r="N396" s="68"/>
    </row>
    <row r="397" spans="2:14" x14ac:dyDescent="0.25">
      <c r="B397" s="3"/>
      <c r="C397" s="154" t="str">
        <f>'For Reference 2026 FMR'!C155</f>
        <v>Oldham County</v>
      </c>
      <c r="D397" s="155"/>
      <c r="E397" s="80" t="str">
        <f t="shared" si="9"/>
        <v>N/A</v>
      </c>
      <c r="F397" s="80" t="str">
        <f t="shared" si="9"/>
        <v>N/A</v>
      </c>
      <c r="G397" s="80" t="str">
        <f t="shared" si="9"/>
        <v>N/A</v>
      </c>
      <c r="H397" s="80" t="str">
        <f t="shared" si="9"/>
        <v>N/A</v>
      </c>
      <c r="I397" s="80" t="str">
        <f t="shared" si="9"/>
        <v>N/A</v>
      </c>
      <c r="J397" s="80" t="str">
        <f t="shared" si="9"/>
        <v>N/A</v>
      </c>
      <c r="L397" s="4"/>
      <c r="N397" s="68"/>
    </row>
    <row r="398" spans="2:14" x14ac:dyDescent="0.25">
      <c r="B398" s="3"/>
      <c r="C398" s="154" t="str">
        <f>'For Reference 2026 FMR'!C156</f>
        <v>Orange County</v>
      </c>
      <c r="D398" s="155"/>
      <c r="E398" s="80" t="str">
        <f t="shared" si="9"/>
        <v>N/A</v>
      </c>
      <c r="F398" s="80" t="str">
        <f t="shared" si="9"/>
        <v>N/A</v>
      </c>
      <c r="G398" s="80" t="str">
        <f t="shared" si="9"/>
        <v>N/A</v>
      </c>
      <c r="H398" s="80" t="str">
        <f t="shared" si="9"/>
        <v>N/A</v>
      </c>
      <c r="I398" s="80" t="str">
        <f t="shared" si="9"/>
        <v>N/A</v>
      </c>
      <c r="J398" s="80" t="str">
        <f t="shared" si="9"/>
        <v>N/A</v>
      </c>
      <c r="L398" s="4"/>
      <c r="N398" s="68"/>
    </row>
    <row r="399" spans="2:14" x14ac:dyDescent="0.25">
      <c r="B399" s="3"/>
      <c r="C399" s="154" t="str">
        <f>'For Reference 2026 FMR'!C157</f>
        <v>Panola County</v>
      </c>
      <c r="D399" s="155"/>
      <c r="E399" s="80" t="str">
        <f t="shared" si="9"/>
        <v>N/A</v>
      </c>
      <c r="F399" s="80" t="str">
        <f t="shared" si="9"/>
        <v>N/A</v>
      </c>
      <c r="G399" s="80" t="str">
        <f t="shared" si="9"/>
        <v>N/A</v>
      </c>
      <c r="H399" s="80" t="str">
        <f t="shared" si="9"/>
        <v>N/A</v>
      </c>
      <c r="I399" s="80" t="str">
        <f t="shared" si="9"/>
        <v>N/A</v>
      </c>
      <c r="J399" s="80" t="str">
        <f t="shared" si="9"/>
        <v>N/A</v>
      </c>
      <c r="L399" s="4"/>
      <c r="N399" s="68"/>
    </row>
    <row r="400" spans="2:14" x14ac:dyDescent="0.25">
      <c r="B400" s="3"/>
      <c r="C400" s="154" t="str">
        <f>'For Reference 2026 FMR'!C158</f>
        <v>Parmer County</v>
      </c>
      <c r="D400" s="155"/>
      <c r="E400" s="80" t="str">
        <f t="shared" si="9"/>
        <v>N/A</v>
      </c>
      <c r="F400" s="80" t="str">
        <f t="shared" si="9"/>
        <v>N/A</v>
      </c>
      <c r="G400" s="80" t="str">
        <f t="shared" si="9"/>
        <v>N/A</v>
      </c>
      <c r="H400" s="80" t="str">
        <f t="shared" si="9"/>
        <v>N/A</v>
      </c>
      <c r="I400" s="80" t="str">
        <f t="shared" si="9"/>
        <v>N/A</v>
      </c>
      <c r="J400" s="80" t="str">
        <f t="shared" si="9"/>
        <v>N/A</v>
      </c>
      <c r="L400" s="4"/>
      <c r="N400" s="68"/>
    </row>
    <row r="401" spans="2:14" x14ac:dyDescent="0.25">
      <c r="B401" s="3"/>
      <c r="C401" s="154" t="str">
        <f>'For Reference 2026 FMR'!C159</f>
        <v>Pecos County</v>
      </c>
      <c r="D401" s="155"/>
      <c r="E401" s="80" t="str">
        <f t="shared" si="9"/>
        <v>N/A</v>
      </c>
      <c r="F401" s="80" t="str">
        <f t="shared" si="9"/>
        <v>N/A</v>
      </c>
      <c r="G401" s="80" t="str">
        <f t="shared" si="9"/>
        <v>N/A</v>
      </c>
      <c r="H401" s="80" t="str">
        <f t="shared" si="9"/>
        <v>N/A</v>
      </c>
      <c r="I401" s="80" t="str">
        <f t="shared" si="9"/>
        <v>N/A</v>
      </c>
      <c r="J401" s="80" t="str">
        <f t="shared" si="9"/>
        <v>N/A</v>
      </c>
      <c r="L401" s="4"/>
      <c r="N401" s="68"/>
    </row>
    <row r="402" spans="2:14" x14ac:dyDescent="0.25">
      <c r="B402" s="3"/>
      <c r="C402" s="154" t="str">
        <f>'For Reference 2026 FMR'!C160</f>
        <v>Polk County</v>
      </c>
      <c r="D402" s="155"/>
      <c r="E402" s="80" t="str">
        <f t="shared" si="9"/>
        <v>N/A</v>
      </c>
      <c r="F402" s="80" t="str">
        <f t="shared" si="9"/>
        <v>N/A</v>
      </c>
      <c r="G402" s="80" t="str">
        <f t="shared" si="9"/>
        <v>N/A</v>
      </c>
      <c r="H402" s="80" t="str">
        <f t="shared" si="9"/>
        <v>N/A</v>
      </c>
      <c r="I402" s="80" t="str">
        <f t="shared" si="9"/>
        <v>N/A</v>
      </c>
      <c r="J402" s="80" t="str">
        <f t="shared" si="9"/>
        <v>N/A</v>
      </c>
      <c r="L402" s="4"/>
      <c r="N402" s="68"/>
    </row>
    <row r="403" spans="2:14" x14ac:dyDescent="0.25">
      <c r="B403" s="3"/>
      <c r="C403" s="154" t="str">
        <f>'For Reference 2026 FMR'!C161</f>
        <v>Potter County</v>
      </c>
      <c r="D403" s="155"/>
      <c r="E403" s="80" t="str">
        <f t="shared" si="9"/>
        <v>N/A</v>
      </c>
      <c r="F403" s="80" t="str">
        <f t="shared" si="9"/>
        <v>N/A</v>
      </c>
      <c r="G403" s="80" t="str">
        <f t="shared" si="9"/>
        <v>N/A</v>
      </c>
      <c r="H403" s="80" t="str">
        <f t="shared" si="9"/>
        <v>N/A</v>
      </c>
      <c r="I403" s="80" t="str">
        <f t="shared" si="9"/>
        <v>N/A</v>
      </c>
      <c r="J403" s="80" t="str">
        <f t="shared" si="9"/>
        <v>N/A</v>
      </c>
      <c r="L403" s="4"/>
      <c r="N403" s="68"/>
    </row>
    <row r="404" spans="2:14" x14ac:dyDescent="0.25">
      <c r="B404" s="3"/>
      <c r="C404" s="154" t="str">
        <f>'For Reference 2026 FMR'!C162</f>
        <v>Presidio County</v>
      </c>
      <c r="D404" s="155"/>
      <c r="E404" s="80" t="str">
        <f t="shared" si="9"/>
        <v>N/A</v>
      </c>
      <c r="F404" s="80" t="str">
        <f t="shared" si="9"/>
        <v>N/A</v>
      </c>
      <c r="G404" s="80" t="str">
        <f t="shared" si="9"/>
        <v>N/A</v>
      </c>
      <c r="H404" s="80" t="str">
        <f t="shared" si="9"/>
        <v>N/A</v>
      </c>
      <c r="I404" s="80" t="str">
        <f t="shared" si="9"/>
        <v>N/A</v>
      </c>
      <c r="J404" s="80" t="str">
        <f t="shared" si="9"/>
        <v>N/A</v>
      </c>
      <c r="L404" s="4"/>
      <c r="N404" s="68"/>
    </row>
    <row r="405" spans="2:14" x14ac:dyDescent="0.25">
      <c r="B405" s="3"/>
      <c r="C405" s="154" t="str">
        <f>'For Reference 2026 FMR'!C163</f>
        <v>Rains County</v>
      </c>
      <c r="D405" s="155"/>
      <c r="E405" s="80" t="str">
        <f t="shared" si="9"/>
        <v>N/A</v>
      </c>
      <c r="F405" s="80" t="str">
        <f t="shared" si="9"/>
        <v>N/A</v>
      </c>
      <c r="G405" s="80" t="str">
        <f t="shared" si="9"/>
        <v>N/A</v>
      </c>
      <c r="H405" s="80" t="str">
        <f t="shared" si="9"/>
        <v>N/A</v>
      </c>
      <c r="I405" s="80" t="str">
        <f t="shared" si="9"/>
        <v>N/A</v>
      </c>
      <c r="J405" s="80" t="str">
        <f t="shared" si="9"/>
        <v>N/A</v>
      </c>
      <c r="L405" s="4"/>
      <c r="N405" s="68"/>
    </row>
    <row r="406" spans="2:14" x14ac:dyDescent="0.25">
      <c r="B406" s="3"/>
      <c r="C406" s="154" t="str">
        <f>'For Reference 2026 FMR'!C164</f>
        <v>Randall County</v>
      </c>
      <c r="D406" s="155"/>
      <c r="E406" s="80" t="str">
        <f t="shared" si="9"/>
        <v>N/A</v>
      </c>
      <c r="F406" s="80" t="str">
        <f t="shared" si="9"/>
        <v>N/A</v>
      </c>
      <c r="G406" s="80" t="str">
        <f t="shared" si="9"/>
        <v>N/A</v>
      </c>
      <c r="H406" s="80" t="str">
        <f t="shared" si="9"/>
        <v>N/A</v>
      </c>
      <c r="I406" s="80" t="str">
        <f t="shared" si="9"/>
        <v>N/A</v>
      </c>
      <c r="J406" s="80" t="str">
        <f t="shared" si="9"/>
        <v>N/A</v>
      </c>
      <c r="L406" s="4"/>
      <c r="N406" s="68"/>
    </row>
    <row r="407" spans="2:14" x14ac:dyDescent="0.25">
      <c r="B407" s="3"/>
      <c r="C407" s="154" t="str">
        <f>'For Reference 2026 FMR'!C165</f>
        <v>Reagan County</v>
      </c>
      <c r="D407" s="155"/>
      <c r="E407" s="80" t="str">
        <f t="shared" si="9"/>
        <v>N/A</v>
      </c>
      <c r="F407" s="80" t="str">
        <f t="shared" si="9"/>
        <v>N/A</v>
      </c>
      <c r="G407" s="80" t="str">
        <f t="shared" si="9"/>
        <v>N/A</v>
      </c>
      <c r="H407" s="80" t="str">
        <f t="shared" si="9"/>
        <v>N/A</v>
      </c>
      <c r="I407" s="80" t="str">
        <f t="shared" si="9"/>
        <v>N/A</v>
      </c>
      <c r="J407" s="80" t="str">
        <f t="shared" si="9"/>
        <v>N/A</v>
      </c>
      <c r="L407" s="4"/>
      <c r="N407" s="68"/>
    </row>
    <row r="408" spans="2:14" x14ac:dyDescent="0.25">
      <c r="B408" s="3"/>
      <c r="C408" s="154" t="str">
        <f>'For Reference 2026 FMR'!C166</f>
        <v>Real County</v>
      </c>
      <c r="D408" s="155"/>
      <c r="E408" s="80" t="str">
        <f t="shared" si="9"/>
        <v>N/A</v>
      </c>
      <c r="F408" s="80" t="str">
        <f t="shared" si="9"/>
        <v>N/A</v>
      </c>
      <c r="G408" s="80" t="str">
        <f t="shared" si="9"/>
        <v>N/A</v>
      </c>
      <c r="H408" s="80" t="str">
        <f t="shared" si="9"/>
        <v>N/A</v>
      </c>
      <c r="I408" s="80" t="str">
        <f t="shared" si="9"/>
        <v>N/A</v>
      </c>
      <c r="J408" s="80" t="str">
        <f t="shared" si="9"/>
        <v>N/A</v>
      </c>
      <c r="L408" s="4"/>
      <c r="N408" s="68"/>
    </row>
    <row r="409" spans="2:14" x14ac:dyDescent="0.25">
      <c r="B409" s="3"/>
      <c r="C409" s="154" t="str">
        <f>'For Reference 2026 FMR'!C167</f>
        <v>Red River County</v>
      </c>
      <c r="D409" s="155"/>
      <c r="E409" s="80" t="str">
        <f t="shared" si="9"/>
        <v>N/A</v>
      </c>
      <c r="F409" s="80" t="str">
        <f t="shared" si="9"/>
        <v>N/A</v>
      </c>
      <c r="G409" s="80" t="str">
        <f t="shared" si="9"/>
        <v>N/A</v>
      </c>
      <c r="H409" s="80" t="str">
        <f t="shared" si="9"/>
        <v>N/A</v>
      </c>
      <c r="I409" s="80" t="str">
        <f t="shared" si="9"/>
        <v>N/A</v>
      </c>
      <c r="J409" s="80" t="str">
        <f t="shared" si="9"/>
        <v>N/A</v>
      </c>
      <c r="L409" s="4"/>
      <c r="N409" s="68"/>
    </row>
    <row r="410" spans="2:14" x14ac:dyDescent="0.25">
      <c r="B410" s="3"/>
      <c r="C410" s="154" t="str">
        <f>'For Reference 2026 FMR'!C168</f>
        <v>Reeves County</v>
      </c>
      <c r="D410" s="155"/>
      <c r="E410" s="80" t="str">
        <f t="shared" si="9"/>
        <v>N/A</v>
      </c>
      <c r="F410" s="80" t="str">
        <f t="shared" si="9"/>
        <v>N/A</v>
      </c>
      <c r="G410" s="80" t="str">
        <f t="shared" si="9"/>
        <v>N/A</v>
      </c>
      <c r="H410" s="80" t="str">
        <f t="shared" si="9"/>
        <v>N/A</v>
      </c>
      <c r="I410" s="80" t="str">
        <f t="shared" si="9"/>
        <v>N/A</v>
      </c>
      <c r="J410" s="80" t="str">
        <f t="shared" si="9"/>
        <v>N/A</v>
      </c>
      <c r="L410" s="4"/>
      <c r="N410" s="68"/>
    </row>
    <row r="411" spans="2:14" x14ac:dyDescent="0.25">
      <c r="B411" s="3"/>
      <c r="C411" s="154" t="str">
        <f>'For Reference 2026 FMR'!C169</f>
        <v>Refugio County</v>
      </c>
      <c r="D411" s="155"/>
      <c r="E411" s="80" t="str">
        <f t="shared" si="9"/>
        <v>N/A</v>
      </c>
      <c r="F411" s="80" t="str">
        <f t="shared" si="9"/>
        <v>N/A</v>
      </c>
      <c r="G411" s="80" t="str">
        <f t="shared" si="9"/>
        <v>N/A</v>
      </c>
      <c r="H411" s="80" t="str">
        <f t="shared" si="9"/>
        <v>N/A</v>
      </c>
      <c r="I411" s="80" t="str">
        <f t="shared" si="9"/>
        <v>N/A</v>
      </c>
      <c r="J411" s="80" t="str">
        <f t="shared" si="9"/>
        <v>N/A</v>
      </c>
      <c r="L411" s="4"/>
      <c r="N411" s="68"/>
    </row>
    <row r="412" spans="2:14" x14ac:dyDescent="0.25">
      <c r="B412" s="3"/>
      <c r="C412" s="154" t="str">
        <f>'For Reference 2026 FMR'!C170</f>
        <v>Roberts County</v>
      </c>
      <c r="D412" s="155"/>
      <c r="E412" s="80" t="str">
        <f t="shared" si="9"/>
        <v>N/A</v>
      </c>
      <c r="F412" s="80" t="str">
        <f t="shared" si="9"/>
        <v>N/A</v>
      </c>
      <c r="G412" s="80" t="str">
        <f t="shared" si="9"/>
        <v>N/A</v>
      </c>
      <c r="H412" s="80" t="str">
        <f t="shared" si="9"/>
        <v>N/A</v>
      </c>
      <c r="I412" s="80" t="str">
        <f t="shared" si="9"/>
        <v>N/A</v>
      </c>
      <c r="J412" s="80" t="str">
        <f t="shared" si="9"/>
        <v>N/A</v>
      </c>
      <c r="L412" s="4"/>
      <c r="N412" s="68"/>
    </row>
    <row r="413" spans="2:14" x14ac:dyDescent="0.25">
      <c r="B413" s="3"/>
      <c r="C413" s="154" t="str">
        <f>'For Reference 2026 FMR'!C171</f>
        <v>Rockwall County</v>
      </c>
      <c r="D413" s="155"/>
      <c r="E413" s="80" t="str">
        <f t="shared" si="9"/>
        <v>N/A</v>
      </c>
      <c r="F413" s="80" t="str">
        <f t="shared" si="9"/>
        <v>N/A</v>
      </c>
      <c r="G413" s="80" t="str">
        <f t="shared" si="9"/>
        <v>N/A</v>
      </c>
      <c r="H413" s="80" t="str">
        <f t="shared" si="9"/>
        <v>N/A</v>
      </c>
      <c r="I413" s="80" t="str">
        <f t="shared" si="9"/>
        <v>N/A</v>
      </c>
      <c r="J413" s="80" t="str">
        <f t="shared" si="9"/>
        <v>N/A</v>
      </c>
      <c r="L413" s="4"/>
      <c r="N413" s="68"/>
    </row>
    <row r="414" spans="2:14" x14ac:dyDescent="0.25">
      <c r="B414" s="3"/>
      <c r="C414" s="154" t="str">
        <f>'For Reference 2026 FMR'!C172</f>
        <v>Runnels County</v>
      </c>
      <c r="D414" s="155"/>
      <c r="E414" s="80" t="str">
        <f t="shared" si="9"/>
        <v>N/A</v>
      </c>
      <c r="F414" s="80" t="str">
        <f t="shared" si="9"/>
        <v>N/A</v>
      </c>
      <c r="G414" s="80" t="str">
        <f t="shared" si="9"/>
        <v>N/A</v>
      </c>
      <c r="H414" s="80" t="str">
        <f t="shared" si="9"/>
        <v>N/A</v>
      </c>
      <c r="I414" s="80" t="str">
        <f t="shared" si="9"/>
        <v>N/A</v>
      </c>
      <c r="J414" s="80" t="str">
        <f t="shared" si="9"/>
        <v>N/A</v>
      </c>
      <c r="L414" s="4"/>
      <c r="N414" s="68"/>
    </row>
    <row r="415" spans="2:14" x14ac:dyDescent="0.25">
      <c r="B415" s="3"/>
      <c r="C415" s="154" t="str">
        <f>'For Reference 2026 FMR'!C173</f>
        <v>Rusk County</v>
      </c>
      <c r="D415" s="155"/>
      <c r="E415" s="80" t="str">
        <f t="shared" si="9"/>
        <v>N/A</v>
      </c>
      <c r="F415" s="80" t="str">
        <f t="shared" si="9"/>
        <v>N/A</v>
      </c>
      <c r="G415" s="80" t="str">
        <f t="shared" si="9"/>
        <v>N/A</v>
      </c>
      <c r="H415" s="80" t="str">
        <f t="shared" si="9"/>
        <v>N/A</v>
      </c>
      <c r="I415" s="80" t="str">
        <f t="shared" si="9"/>
        <v>N/A</v>
      </c>
      <c r="J415" s="80" t="str">
        <f t="shared" si="9"/>
        <v>N/A</v>
      </c>
      <c r="L415" s="4"/>
      <c r="N415" s="68"/>
    </row>
    <row r="416" spans="2:14" x14ac:dyDescent="0.25">
      <c r="B416" s="3"/>
      <c r="C416" s="154" t="str">
        <f>'For Reference 2026 FMR'!C174</f>
        <v>Sabine County</v>
      </c>
      <c r="D416" s="155"/>
      <c r="E416" s="80" t="str">
        <f t="shared" si="9"/>
        <v>N/A</v>
      </c>
      <c r="F416" s="80" t="str">
        <f t="shared" si="9"/>
        <v>N/A</v>
      </c>
      <c r="G416" s="80" t="str">
        <f t="shared" si="9"/>
        <v>N/A</v>
      </c>
      <c r="H416" s="80" t="str">
        <f t="shared" si="9"/>
        <v>N/A</v>
      </c>
      <c r="I416" s="80" t="str">
        <f t="shared" si="9"/>
        <v>N/A</v>
      </c>
      <c r="J416" s="80" t="str">
        <f t="shared" si="9"/>
        <v>N/A</v>
      </c>
      <c r="L416" s="4"/>
      <c r="N416" s="68"/>
    </row>
    <row r="417" spans="2:14" x14ac:dyDescent="0.25">
      <c r="B417" s="3"/>
      <c r="C417" s="154" t="str">
        <f>'For Reference 2026 FMR'!C175</f>
        <v>San Augustine County</v>
      </c>
      <c r="D417" s="155"/>
      <c r="E417" s="80" t="str">
        <f t="shared" si="9"/>
        <v>N/A</v>
      </c>
      <c r="F417" s="80" t="str">
        <f t="shared" si="9"/>
        <v>N/A</v>
      </c>
      <c r="G417" s="80" t="str">
        <f t="shared" si="9"/>
        <v>N/A</v>
      </c>
      <c r="H417" s="80" t="str">
        <f t="shared" si="9"/>
        <v>N/A</v>
      </c>
      <c r="I417" s="80" t="str">
        <f t="shared" si="9"/>
        <v>N/A</v>
      </c>
      <c r="J417" s="80" t="str">
        <f t="shared" si="9"/>
        <v>N/A</v>
      </c>
      <c r="L417" s="4"/>
      <c r="N417" s="68"/>
    </row>
    <row r="418" spans="2:14" x14ac:dyDescent="0.25">
      <c r="B418" s="3"/>
      <c r="C418" s="154" t="str">
        <f>'For Reference 2026 FMR'!C176</f>
        <v>San Jacinto County</v>
      </c>
      <c r="D418" s="155"/>
      <c r="E418" s="80" t="str">
        <f t="shared" si="9"/>
        <v>N/A</v>
      </c>
      <c r="F418" s="80" t="str">
        <f t="shared" si="9"/>
        <v>N/A</v>
      </c>
      <c r="G418" s="80" t="str">
        <f t="shared" si="9"/>
        <v>N/A</v>
      </c>
      <c r="H418" s="80" t="str">
        <f t="shared" si="9"/>
        <v>N/A</v>
      </c>
      <c r="I418" s="80" t="str">
        <f t="shared" si="9"/>
        <v>N/A</v>
      </c>
      <c r="J418" s="80" t="str">
        <f t="shared" si="9"/>
        <v>N/A</v>
      </c>
      <c r="L418" s="4"/>
      <c r="N418" s="68"/>
    </row>
    <row r="419" spans="2:14" x14ac:dyDescent="0.25">
      <c r="B419" s="3"/>
      <c r="C419" s="154" t="str">
        <f>'For Reference 2026 FMR'!C177</f>
        <v>San Patricio County</v>
      </c>
      <c r="D419" s="155"/>
      <c r="E419" s="80" t="str">
        <f t="shared" ref="E419:J460" si="10">IF($I$20="FMR","N/A",0)</f>
        <v>N/A</v>
      </c>
      <c r="F419" s="80" t="str">
        <f t="shared" si="10"/>
        <v>N/A</v>
      </c>
      <c r="G419" s="80" t="str">
        <f t="shared" si="10"/>
        <v>N/A</v>
      </c>
      <c r="H419" s="80" t="str">
        <f t="shared" si="10"/>
        <v>N/A</v>
      </c>
      <c r="I419" s="80" t="str">
        <f t="shared" si="10"/>
        <v>N/A</v>
      </c>
      <c r="J419" s="80" t="str">
        <f t="shared" si="10"/>
        <v>N/A</v>
      </c>
      <c r="L419" s="4"/>
      <c r="N419" s="68"/>
    </row>
    <row r="420" spans="2:14" x14ac:dyDescent="0.25">
      <c r="B420" s="3"/>
      <c r="C420" s="154" t="str">
        <f>'For Reference 2026 FMR'!C178</f>
        <v>San Saba County</v>
      </c>
      <c r="D420" s="155"/>
      <c r="E420" s="80" t="str">
        <f t="shared" si="10"/>
        <v>N/A</v>
      </c>
      <c r="F420" s="80" t="str">
        <f t="shared" si="10"/>
        <v>N/A</v>
      </c>
      <c r="G420" s="80" t="str">
        <f t="shared" si="10"/>
        <v>N/A</v>
      </c>
      <c r="H420" s="80" t="str">
        <f t="shared" si="10"/>
        <v>N/A</v>
      </c>
      <c r="I420" s="80" t="str">
        <f t="shared" si="10"/>
        <v>N/A</v>
      </c>
      <c r="J420" s="80" t="str">
        <f t="shared" si="10"/>
        <v>N/A</v>
      </c>
      <c r="L420" s="4"/>
      <c r="N420" s="68"/>
    </row>
    <row r="421" spans="2:14" x14ac:dyDescent="0.25">
      <c r="B421" s="3"/>
      <c r="C421" s="154" t="str">
        <f>'For Reference 2026 FMR'!C179</f>
        <v>Schleicher County</v>
      </c>
      <c r="D421" s="155"/>
      <c r="E421" s="80" t="str">
        <f t="shared" si="10"/>
        <v>N/A</v>
      </c>
      <c r="F421" s="80" t="str">
        <f t="shared" si="10"/>
        <v>N/A</v>
      </c>
      <c r="G421" s="80" t="str">
        <f t="shared" si="10"/>
        <v>N/A</v>
      </c>
      <c r="H421" s="80" t="str">
        <f t="shared" si="10"/>
        <v>N/A</v>
      </c>
      <c r="I421" s="80" t="str">
        <f t="shared" si="10"/>
        <v>N/A</v>
      </c>
      <c r="J421" s="80" t="str">
        <f t="shared" si="10"/>
        <v>N/A</v>
      </c>
      <c r="L421" s="4"/>
      <c r="N421" s="68"/>
    </row>
    <row r="422" spans="2:14" x14ac:dyDescent="0.25">
      <c r="B422" s="3"/>
      <c r="C422" s="154" t="str">
        <f>'For Reference 2026 FMR'!C180</f>
        <v>Scurry County</v>
      </c>
      <c r="D422" s="155"/>
      <c r="E422" s="80" t="str">
        <f t="shared" si="10"/>
        <v>N/A</v>
      </c>
      <c r="F422" s="80" t="str">
        <f t="shared" si="10"/>
        <v>N/A</v>
      </c>
      <c r="G422" s="80" t="str">
        <f t="shared" si="10"/>
        <v>N/A</v>
      </c>
      <c r="H422" s="80" t="str">
        <f t="shared" si="10"/>
        <v>N/A</v>
      </c>
      <c r="I422" s="80" t="str">
        <f t="shared" si="10"/>
        <v>N/A</v>
      </c>
      <c r="J422" s="80" t="str">
        <f t="shared" si="10"/>
        <v>N/A</v>
      </c>
      <c r="L422" s="4"/>
      <c r="N422" s="68"/>
    </row>
    <row r="423" spans="2:14" x14ac:dyDescent="0.25">
      <c r="B423" s="3"/>
      <c r="C423" s="154" t="str">
        <f>'For Reference 2026 FMR'!C181</f>
        <v>Shackelford County</v>
      </c>
      <c r="D423" s="155"/>
      <c r="E423" s="80" t="str">
        <f t="shared" si="10"/>
        <v>N/A</v>
      </c>
      <c r="F423" s="80" t="str">
        <f t="shared" si="10"/>
        <v>N/A</v>
      </c>
      <c r="G423" s="80" t="str">
        <f t="shared" si="10"/>
        <v>N/A</v>
      </c>
      <c r="H423" s="80" t="str">
        <f t="shared" si="10"/>
        <v>N/A</v>
      </c>
      <c r="I423" s="80" t="str">
        <f t="shared" si="10"/>
        <v>N/A</v>
      </c>
      <c r="J423" s="80" t="str">
        <f t="shared" si="10"/>
        <v>N/A</v>
      </c>
      <c r="L423" s="4"/>
      <c r="N423" s="68"/>
    </row>
    <row r="424" spans="2:14" x14ac:dyDescent="0.25">
      <c r="B424" s="3"/>
      <c r="C424" s="154" t="str">
        <f>'For Reference 2026 FMR'!C182</f>
        <v>Shelby County</v>
      </c>
      <c r="D424" s="155"/>
      <c r="E424" s="80" t="str">
        <f t="shared" si="10"/>
        <v>N/A</v>
      </c>
      <c r="F424" s="80" t="str">
        <f t="shared" si="10"/>
        <v>N/A</v>
      </c>
      <c r="G424" s="80" t="str">
        <f t="shared" si="10"/>
        <v>N/A</v>
      </c>
      <c r="H424" s="80" t="str">
        <f t="shared" si="10"/>
        <v>N/A</v>
      </c>
      <c r="I424" s="80" t="str">
        <f t="shared" si="10"/>
        <v>N/A</v>
      </c>
      <c r="J424" s="80" t="str">
        <f t="shared" si="10"/>
        <v>N/A</v>
      </c>
      <c r="L424" s="4"/>
      <c r="N424" s="68"/>
    </row>
    <row r="425" spans="2:14" x14ac:dyDescent="0.25">
      <c r="B425" s="3"/>
      <c r="C425" s="154" t="str">
        <f>'For Reference 2026 FMR'!C183</f>
        <v>Sherman County</v>
      </c>
      <c r="D425" s="155"/>
      <c r="E425" s="80" t="str">
        <f t="shared" si="10"/>
        <v>N/A</v>
      </c>
      <c r="F425" s="80" t="str">
        <f t="shared" si="10"/>
        <v>N/A</v>
      </c>
      <c r="G425" s="80" t="str">
        <f t="shared" si="10"/>
        <v>N/A</v>
      </c>
      <c r="H425" s="80" t="str">
        <f t="shared" si="10"/>
        <v>N/A</v>
      </c>
      <c r="I425" s="80" t="str">
        <f t="shared" si="10"/>
        <v>N/A</v>
      </c>
      <c r="J425" s="80" t="str">
        <f t="shared" si="10"/>
        <v>N/A</v>
      </c>
      <c r="L425" s="4"/>
      <c r="N425" s="68"/>
    </row>
    <row r="426" spans="2:14" x14ac:dyDescent="0.25">
      <c r="B426" s="3"/>
      <c r="C426" s="154" t="str">
        <f>'For Reference 2026 FMR'!C184</f>
        <v>Smith County</v>
      </c>
      <c r="D426" s="155"/>
      <c r="E426" s="80" t="str">
        <f t="shared" si="10"/>
        <v>N/A</v>
      </c>
      <c r="F426" s="80" t="str">
        <f t="shared" si="10"/>
        <v>N/A</v>
      </c>
      <c r="G426" s="80" t="str">
        <f t="shared" si="10"/>
        <v>N/A</v>
      </c>
      <c r="H426" s="80" t="str">
        <f t="shared" si="10"/>
        <v>N/A</v>
      </c>
      <c r="I426" s="80" t="str">
        <f t="shared" si="10"/>
        <v>N/A</v>
      </c>
      <c r="J426" s="80" t="str">
        <f t="shared" si="10"/>
        <v>N/A</v>
      </c>
      <c r="L426" s="4"/>
      <c r="N426" s="68"/>
    </row>
    <row r="427" spans="2:14" x14ac:dyDescent="0.25">
      <c r="B427" s="3"/>
      <c r="C427" s="154" t="str">
        <f>'For Reference 2026 FMR'!C185</f>
        <v>Somervell County</v>
      </c>
      <c r="D427" s="155"/>
      <c r="E427" s="80" t="str">
        <f t="shared" si="10"/>
        <v>N/A</v>
      </c>
      <c r="F427" s="80" t="str">
        <f t="shared" si="10"/>
        <v>N/A</v>
      </c>
      <c r="G427" s="80" t="str">
        <f t="shared" si="10"/>
        <v>N/A</v>
      </c>
      <c r="H427" s="80" t="str">
        <f t="shared" si="10"/>
        <v>N/A</v>
      </c>
      <c r="I427" s="80" t="str">
        <f t="shared" si="10"/>
        <v>N/A</v>
      </c>
      <c r="J427" s="80" t="str">
        <f t="shared" si="10"/>
        <v>N/A</v>
      </c>
      <c r="L427" s="4"/>
      <c r="N427" s="68"/>
    </row>
    <row r="428" spans="2:14" x14ac:dyDescent="0.25">
      <c r="B428" s="3"/>
      <c r="C428" s="154" t="str">
        <f>'For Reference 2026 FMR'!C186</f>
        <v>Starr County</v>
      </c>
      <c r="D428" s="155"/>
      <c r="E428" s="80" t="str">
        <f t="shared" si="10"/>
        <v>N/A</v>
      </c>
      <c r="F428" s="80" t="str">
        <f t="shared" si="10"/>
        <v>N/A</v>
      </c>
      <c r="G428" s="80" t="str">
        <f t="shared" si="10"/>
        <v>N/A</v>
      </c>
      <c r="H428" s="80" t="str">
        <f t="shared" si="10"/>
        <v>N/A</v>
      </c>
      <c r="I428" s="80" t="str">
        <f t="shared" si="10"/>
        <v>N/A</v>
      </c>
      <c r="J428" s="80" t="str">
        <f t="shared" si="10"/>
        <v>N/A</v>
      </c>
      <c r="L428" s="4"/>
      <c r="N428" s="68"/>
    </row>
    <row r="429" spans="2:14" x14ac:dyDescent="0.25">
      <c r="B429" s="3"/>
      <c r="C429" s="154" t="str">
        <f>'For Reference 2026 FMR'!C187</f>
        <v>Sterling County</v>
      </c>
      <c r="D429" s="155"/>
      <c r="E429" s="80" t="str">
        <f t="shared" si="10"/>
        <v>N/A</v>
      </c>
      <c r="F429" s="80" t="str">
        <f t="shared" si="10"/>
        <v>N/A</v>
      </c>
      <c r="G429" s="80" t="str">
        <f t="shared" si="10"/>
        <v>N/A</v>
      </c>
      <c r="H429" s="80" t="str">
        <f t="shared" si="10"/>
        <v>N/A</v>
      </c>
      <c r="I429" s="80" t="str">
        <f t="shared" si="10"/>
        <v>N/A</v>
      </c>
      <c r="J429" s="80" t="str">
        <f t="shared" si="10"/>
        <v>N/A</v>
      </c>
      <c r="L429" s="4"/>
      <c r="N429" s="68"/>
    </row>
    <row r="430" spans="2:14" x14ac:dyDescent="0.25">
      <c r="B430" s="3"/>
      <c r="C430" s="154" t="str">
        <f>'For Reference 2026 FMR'!C188</f>
        <v>Stonewall County</v>
      </c>
      <c r="D430" s="155"/>
      <c r="E430" s="80" t="str">
        <f t="shared" si="10"/>
        <v>N/A</v>
      </c>
      <c r="F430" s="80" t="str">
        <f t="shared" si="10"/>
        <v>N/A</v>
      </c>
      <c r="G430" s="80" t="str">
        <f t="shared" si="10"/>
        <v>N/A</v>
      </c>
      <c r="H430" s="80" t="str">
        <f t="shared" si="10"/>
        <v>N/A</v>
      </c>
      <c r="I430" s="80" t="str">
        <f t="shared" si="10"/>
        <v>N/A</v>
      </c>
      <c r="J430" s="80" t="str">
        <f t="shared" si="10"/>
        <v>N/A</v>
      </c>
      <c r="L430" s="4"/>
      <c r="N430" s="68"/>
    </row>
    <row r="431" spans="2:14" x14ac:dyDescent="0.25">
      <c r="B431" s="3"/>
      <c r="C431" s="154" t="str">
        <f>'For Reference 2026 FMR'!C189</f>
        <v>Sutton County</v>
      </c>
      <c r="D431" s="155"/>
      <c r="E431" s="80" t="str">
        <f t="shared" si="10"/>
        <v>N/A</v>
      </c>
      <c r="F431" s="80" t="str">
        <f t="shared" si="10"/>
        <v>N/A</v>
      </c>
      <c r="G431" s="80" t="str">
        <f t="shared" si="10"/>
        <v>N/A</v>
      </c>
      <c r="H431" s="80" t="str">
        <f t="shared" si="10"/>
        <v>N/A</v>
      </c>
      <c r="I431" s="80" t="str">
        <f t="shared" si="10"/>
        <v>N/A</v>
      </c>
      <c r="J431" s="80" t="str">
        <f t="shared" si="10"/>
        <v>N/A</v>
      </c>
      <c r="L431" s="4"/>
      <c r="N431" s="68"/>
    </row>
    <row r="432" spans="2:14" x14ac:dyDescent="0.25">
      <c r="B432" s="3"/>
      <c r="C432" s="154" t="str">
        <f>'For Reference 2026 FMR'!C190</f>
        <v>Swisher County</v>
      </c>
      <c r="D432" s="155"/>
      <c r="E432" s="80" t="str">
        <f t="shared" si="10"/>
        <v>N/A</v>
      </c>
      <c r="F432" s="80" t="str">
        <f t="shared" si="10"/>
        <v>N/A</v>
      </c>
      <c r="G432" s="80" t="str">
        <f t="shared" si="10"/>
        <v>N/A</v>
      </c>
      <c r="H432" s="80" t="str">
        <f t="shared" si="10"/>
        <v>N/A</v>
      </c>
      <c r="I432" s="80" t="str">
        <f t="shared" si="10"/>
        <v>N/A</v>
      </c>
      <c r="J432" s="80" t="str">
        <f t="shared" si="10"/>
        <v>N/A</v>
      </c>
      <c r="L432" s="4"/>
      <c r="N432" s="68"/>
    </row>
    <row r="433" spans="2:14" x14ac:dyDescent="0.25">
      <c r="B433" s="3"/>
      <c r="C433" s="154" t="str">
        <f>'For Reference 2026 FMR'!C191</f>
        <v>Taylor County</v>
      </c>
      <c r="D433" s="155"/>
      <c r="E433" s="80" t="str">
        <f t="shared" si="10"/>
        <v>N/A</v>
      </c>
      <c r="F433" s="80" t="str">
        <f t="shared" si="10"/>
        <v>N/A</v>
      </c>
      <c r="G433" s="80" t="str">
        <f t="shared" si="10"/>
        <v>N/A</v>
      </c>
      <c r="H433" s="80" t="str">
        <f t="shared" si="10"/>
        <v>N/A</v>
      </c>
      <c r="I433" s="80" t="str">
        <f t="shared" si="10"/>
        <v>N/A</v>
      </c>
      <c r="J433" s="80" t="str">
        <f t="shared" si="10"/>
        <v>N/A</v>
      </c>
      <c r="L433" s="4"/>
      <c r="N433" s="68"/>
    </row>
    <row r="434" spans="2:14" x14ac:dyDescent="0.25">
      <c r="B434" s="3"/>
      <c r="C434" s="154" t="str">
        <f>'For Reference 2026 FMR'!C192</f>
        <v>Terrell County</v>
      </c>
      <c r="D434" s="155"/>
      <c r="E434" s="80" t="str">
        <f t="shared" si="10"/>
        <v>N/A</v>
      </c>
      <c r="F434" s="80" t="str">
        <f t="shared" si="10"/>
        <v>N/A</v>
      </c>
      <c r="G434" s="80" t="str">
        <f t="shared" si="10"/>
        <v>N/A</v>
      </c>
      <c r="H434" s="80" t="str">
        <f t="shared" si="10"/>
        <v>N/A</v>
      </c>
      <c r="I434" s="80" t="str">
        <f t="shared" si="10"/>
        <v>N/A</v>
      </c>
      <c r="J434" s="80" t="str">
        <f t="shared" si="10"/>
        <v>N/A</v>
      </c>
      <c r="L434" s="4"/>
      <c r="N434" s="68"/>
    </row>
    <row r="435" spans="2:14" x14ac:dyDescent="0.25">
      <c r="B435" s="3"/>
      <c r="C435" s="154" t="str">
        <f>'For Reference 2026 FMR'!C193</f>
        <v>Terry County</v>
      </c>
      <c r="D435" s="155"/>
      <c r="E435" s="80" t="str">
        <f t="shared" si="10"/>
        <v>N/A</v>
      </c>
      <c r="F435" s="80" t="str">
        <f t="shared" si="10"/>
        <v>N/A</v>
      </c>
      <c r="G435" s="80" t="str">
        <f t="shared" si="10"/>
        <v>N/A</v>
      </c>
      <c r="H435" s="80" t="str">
        <f t="shared" si="10"/>
        <v>N/A</v>
      </c>
      <c r="I435" s="80" t="str">
        <f t="shared" si="10"/>
        <v>N/A</v>
      </c>
      <c r="J435" s="80" t="str">
        <f t="shared" si="10"/>
        <v>N/A</v>
      </c>
      <c r="L435" s="4"/>
      <c r="N435" s="68"/>
    </row>
    <row r="436" spans="2:14" x14ac:dyDescent="0.25">
      <c r="B436" s="3"/>
      <c r="C436" s="154" t="str">
        <f>'For Reference 2026 FMR'!C194</f>
        <v>Titus County</v>
      </c>
      <c r="D436" s="155"/>
      <c r="E436" s="80" t="str">
        <f t="shared" si="10"/>
        <v>N/A</v>
      </c>
      <c r="F436" s="80" t="str">
        <f t="shared" si="10"/>
        <v>N/A</v>
      </c>
      <c r="G436" s="80" t="str">
        <f t="shared" si="10"/>
        <v>N/A</v>
      </c>
      <c r="H436" s="80" t="str">
        <f t="shared" si="10"/>
        <v>N/A</v>
      </c>
      <c r="I436" s="80" t="str">
        <f t="shared" si="10"/>
        <v>N/A</v>
      </c>
      <c r="J436" s="80" t="str">
        <f t="shared" si="10"/>
        <v>N/A</v>
      </c>
      <c r="L436" s="4"/>
      <c r="N436" s="68"/>
    </row>
    <row r="437" spans="2:14" x14ac:dyDescent="0.25">
      <c r="B437" s="3"/>
      <c r="C437" s="154" t="str">
        <f>'For Reference 2026 FMR'!C195</f>
        <v>Tom Green County</v>
      </c>
      <c r="D437" s="155"/>
      <c r="E437" s="80" t="str">
        <f t="shared" si="10"/>
        <v>N/A</v>
      </c>
      <c r="F437" s="80" t="str">
        <f t="shared" si="10"/>
        <v>N/A</v>
      </c>
      <c r="G437" s="80" t="str">
        <f t="shared" si="10"/>
        <v>N/A</v>
      </c>
      <c r="H437" s="80" t="str">
        <f t="shared" si="10"/>
        <v>N/A</v>
      </c>
      <c r="I437" s="80" t="str">
        <f t="shared" si="10"/>
        <v>N/A</v>
      </c>
      <c r="J437" s="80" t="str">
        <f t="shared" si="10"/>
        <v>N/A</v>
      </c>
      <c r="L437" s="4"/>
      <c r="N437" s="68"/>
    </row>
    <row r="438" spans="2:14" x14ac:dyDescent="0.25">
      <c r="B438" s="3"/>
      <c r="C438" s="154" t="str">
        <f>'For Reference 2026 FMR'!C196</f>
        <v>Trinity County</v>
      </c>
      <c r="D438" s="155"/>
      <c r="E438" s="80" t="str">
        <f t="shared" si="10"/>
        <v>N/A</v>
      </c>
      <c r="F438" s="80" t="str">
        <f t="shared" si="10"/>
        <v>N/A</v>
      </c>
      <c r="G438" s="80" t="str">
        <f t="shared" si="10"/>
        <v>N/A</v>
      </c>
      <c r="H438" s="80" t="str">
        <f t="shared" si="10"/>
        <v>N/A</v>
      </c>
      <c r="I438" s="80" t="str">
        <f t="shared" si="10"/>
        <v>N/A</v>
      </c>
      <c r="J438" s="80" t="str">
        <f t="shared" si="10"/>
        <v>N/A</v>
      </c>
      <c r="L438" s="4"/>
      <c r="N438" s="68"/>
    </row>
    <row r="439" spans="2:14" x14ac:dyDescent="0.25">
      <c r="B439" s="3"/>
      <c r="C439" s="154" t="str">
        <f>'For Reference 2026 FMR'!C197</f>
        <v>Tyler County</v>
      </c>
      <c r="D439" s="155"/>
      <c r="E439" s="80" t="str">
        <f t="shared" si="10"/>
        <v>N/A</v>
      </c>
      <c r="F439" s="80" t="str">
        <f t="shared" si="10"/>
        <v>N/A</v>
      </c>
      <c r="G439" s="80" t="str">
        <f t="shared" si="10"/>
        <v>N/A</v>
      </c>
      <c r="H439" s="80" t="str">
        <f t="shared" si="10"/>
        <v>N/A</v>
      </c>
      <c r="I439" s="80" t="str">
        <f t="shared" si="10"/>
        <v>N/A</v>
      </c>
      <c r="J439" s="80" t="str">
        <f t="shared" si="10"/>
        <v>N/A</v>
      </c>
      <c r="L439" s="4"/>
      <c r="N439" s="68"/>
    </row>
    <row r="440" spans="2:14" x14ac:dyDescent="0.25">
      <c r="B440" s="3"/>
      <c r="C440" s="154" t="str">
        <f>'For Reference 2026 FMR'!C198</f>
        <v>Upshur County</v>
      </c>
      <c r="D440" s="155"/>
      <c r="E440" s="80" t="str">
        <f t="shared" si="10"/>
        <v>N/A</v>
      </c>
      <c r="F440" s="80" t="str">
        <f t="shared" si="10"/>
        <v>N/A</v>
      </c>
      <c r="G440" s="80" t="str">
        <f t="shared" si="10"/>
        <v>N/A</v>
      </c>
      <c r="H440" s="80" t="str">
        <f t="shared" si="10"/>
        <v>N/A</v>
      </c>
      <c r="I440" s="80" t="str">
        <f t="shared" si="10"/>
        <v>N/A</v>
      </c>
      <c r="J440" s="80" t="str">
        <f t="shared" si="10"/>
        <v>N/A</v>
      </c>
      <c r="L440" s="4"/>
      <c r="N440" s="68"/>
    </row>
    <row r="441" spans="2:14" x14ac:dyDescent="0.25">
      <c r="B441" s="3"/>
      <c r="C441" s="154" t="str">
        <f>'For Reference 2026 FMR'!C199</f>
        <v>Upton County</v>
      </c>
      <c r="D441" s="155"/>
      <c r="E441" s="80" t="str">
        <f t="shared" si="10"/>
        <v>N/A</v>
      </c>
      <c r="F441" s="80" t="str">
        <f t="shared" si="10"/>
        <v>N/A</v>
      </c>
      <c r="G441" s="80" t="str">
        <f t="shared" si="10"/>
        <v>N/A</v>
      </c>
      <c r="H441" s="80" t="str">
        <f t="shared" si="10"/>
        <v>N/A</v>
      </c>
      <c r="I441" s="80" t="str">
        <f t="shared" si="10"/>
        <v>N/A</v>
      </c>
      <c r="J441" s="80" t="str">
        <f t="shared" si="10"/>
        <v>N/A</v>
      </c>
      <c r="L441" s="4"/>
      <c r="N441" s="68"/>
    </row>
    <row r="442" spans="2:14" x14ac:dyDescent="0.25">
      <c r="B442" s="3"/>
      <c r="C442" s="154" t="str">
        <f>'For Reference 2026 FMR'!C200</f>
        <v>Uvalde County</v>
      </c>
      <c r="D442" s="155"/>
      <c r="E442" s="80" t="str">
        <f t="shared" si="10"/>
        <v>N/A</v>
      </c>
      <c r="F442" s="80" t="str">
        <f t="shared" si="10"/>
        <v>N/A</v>
      </c>
      <c r="G442" s="80" t="str">
        <f t="shared" si="10"/>
        <v>N/A</v>
      </c>
      <c r="H442" s="80" t="str">
        <f t="shared" si="10"/>
        <v>N/A</v>
      </c>
      <c r="I442" s="80" t="str">
        <f t="shared" si="10"/>
        <v>N/A</v>
      </c>
      <c r="J442" s="80" t="str">
        <f t="shared" si="10"/>
        <v>N/A</v>
      </c>
      <c r="L442" s="4"/>
      <c r="N442" s="68"/>
    </row>
    <row r="443" spans="2:14" x14ac:dyDescent="0.25">
      <c r="B443" s="3"/>
      <c r="C443" s="154" t="str">
        <f>'For Reference 2026 FMR'!C201</f>
        <v>Val Verde County</v>
      </c>
      <c r="D443" s="155"/>
      <c r="E443" s="80" t="str">
        <f t="shared" si="10"/>
        <v>N/A</v>
      </c>
      <c r="F443" s="80" t="str">
        <f t="shared" si="10"/>
        <v>N/A</v>
      </c>
      <c r="G443" s="80" t="str">
        <f t="shared" si="10"/>
        <v>N/A</v>
      </c>
      <c r="H443" s="80" t="str">
        <f t="shared" si="10"/>
        <v>N/A</v>
      </c>
      <c r="I443" s="80" t="str">
        <f t="shared" si="10"/>
        <v>N/A</v>
      </c>
      <c r="J443" s="80" t="str">
        <f t="shared" si="10"/>
        <v>N/A</v>
      </c>
      <c r="L443" s="4"/>
      <c r="N443" s="68"/>
    </row>
    <row r="444" spans="2:14" x14ac:dyDescent="0.25">
      <c r="B444" s="3"/>
      <c r="C444" s="154" t="str">
        <f>'For Reference 2026 FMR'!C202</f>
        <v>Van Zandt County</v>
      </c>
      <c r="D444" s="155"/>
      <c r="E444" s="80" t="str">
        <f t="shared" si="10"/>
        <v>N/A</v>
      </c>
      <c r="F444" s="80" t="str">
        <f t="shared" si="10"/>
        <v>N/A</v>
      </c>
      <c r="G444" s="80" t="str">
        <f t="shared" si="10"/>
        <v>N/A</v>
      </c>
      <c r="H444" s="80" t="str">
        <f t="shared" si="10"/>
        <v>N/A</v>
      </c>
      <c r="I444" s="80" t="str">
        <f t="shared" si="10"/>
        <v>N/A</v>
      </c>
      <c r="J444" s="80" t="str">
        <f t="shared" si="10"/>
        <v>N/A</v>
      </c>
      <c r="L444" s="4"/>
      <c r="N444" s="68"/>
    </row>
    <row r="445" spans="2:14" x14ac:dyDescent="0.25">
      <c r="B445" s="3"/>
      <c r="C445" s="154" t="str">
        <f>'For Reference 2026 FMR'!C203</f>
        <v>Victoria County</v>
      </c>
      <c r="D445" s="155"/>
      <c r="E445" s="80" t="str">
        <f t="shared" si="10"/>
        <v>N/A</v>
      </c>
      <c r="F445" s="80" t="str">
        <f t="shared" si="10"/>
        <v>N/A</v>
      </c>
      <c r="G445" s="80" t="str">
        <f t="shared" si="10"/>
        <v>N/A</v>
      </c>
      <c r="H445" s="80" t="str">
        <f t="shared" si="10"/>
        <v>N/A</v>
      </c>
      <c r="I445" s="80" t="str">
        <f t="shared" si="10"/>
        <v>N/A</v>
      </c>
      <c r="J445" s="80" t="str">
        <f t="shared" si="10"/>
        <v>N/A</v>
      </c>
      <c r="L445" s="4"/>
      <c r="N445" s="68"/>
    </row>
    <row r="446" spans="2:14" x14ac:dyDescent="0.25">
      <c r="B446" s="3"/>
      <c r="C446" s="154" t="str">
        <f>'For Reference 2026 FMR'!C204</f>
        <v>Walker County</v>
      </c>
      <c r="D446" s="155"/>
      <c r="E446" s="80" t="str">
        <f t="shared" si="10"/>
        <v>N/A</v>
      </c>
      <c r="F446" s="80" t="str">
        <f t="shared" si="10"/>
        <v>N/A</v>
      </c>
      <c r="G446" s="80" t="str">
        <f t="shared" si="10"/>
        <v>N/A</v>
      </c>
      <c r="H446" s="80" t="str">
        <f t="shared" si="10"/>
        <v>N/A</v>
      </c>
      <c r="I446" s="80" t="str">
        <f t="shared" si="10"/>
        <v>N/A</v>
      </c>
      <c r="J446" s="80" t="str">
        <f t="shared" si="10"/>
        <v>N/A</v>
      </c>
      <c r="L446" s="4"/>
      <c r="N446" s="68"/>
    </row>
    <row r="447" spans="2:14" x14ac:dyDescent="0.25">
      <c r="B447" s="3"/>
      <c r="C447" s="154" t="str">
        <f>'For Reference 2026 FMR'!C205</f>
        <v>Waller County</v>
      </c>
      <c r="D447" s="155"/>
      <c r="E447" s="80" t="str">
        <f t="shared" si="10"/>
        <v>N/A</v>
      </c>
      <c r="F447" s="80" t="str">
        <f t="shared" si="10"/>
        <v>N/A</v>
      </c>
      <c r="G447" s="80" t="str">
        <f t="shared" si="10"/>
        <v>N/A</v>
      </c>
      <c r="H447" s="80" t="str">
        <f t="shared" si="10"/>
        <v>N/A</v>
      </c>
      <c r="I447" s="80" t="str">
        <f t="shared" si="10"/>
        <v>N/A</v>
      </c>
      <c r="J447" s="80" t="str">
        <f t="shared" si="10"/>
        <v>N/A</v>
      </c>
      <c r="L447" s="4"/>
      <c r="N447" s="68"/>
    </row>
    <row r="448" spans="2:14" x14ac:dyDescent="0.25">
      <c r="B448" s="3"/>
      <c r="C448" s="154" t="str">
        <f>'For Reference 2026 FMR'!C206</f>
        <v>Ward County</v>
      </c>
      <c r="D448" s="155"/>
      <c r="E448" s="80" t="str">
        <f t="shared" si="10"/>
        <v>N/A</v>
      </c>
      <c r="F448" s="80" t="str">
        <f t="shared" si="10"/>
        <v>N/A</v>
      </c>
      <c r="G448" s="80" t="str">
        <f t="shared" si="10"/>
        <v>N/A</v>
      </c>
      <c r="H448" s="80" t="str">
        <f t="shared" si="10"/>
        <v>N/A</v>
      </c>
      <c r="I448" s="80" t="str">
        <f t="shared" si="10"/>
        <v>N/A</v>
      </c>
      <c r="J448" s="80" t="str">
        <f t="shared" si="10"/>
        <v>N/A</v>
      </c>
      <c r="L448" s="4"/>
      <c r="N448" s="68"/>
    </row>
    <row r="449" spans="2:14" x14ac:dyDescent="0.25">
      <c r="B449" s="3"/>
      <c r="C449" s="154" t="str">
        <f>'For Reference 2026 FMR'!C207</f>
        <v>Washington County</v>
      </c>
      <c r="D449" s="155"/>
      <c r="E449" s="80" t="str">
        <f t="shared" si="10"/>
        <v>N/A</v>
      </c>
      <c r="F449" s="80" t="str">
        <f t="shared" si="10"/>
        <v>N/A</v>
      </c>
      <c r="G449" s="80" t="str">
        <f t="shared" si="10"/>
        <v>N/A</v>
      </c>
      <c r="H449" s="80" t="str">
        <f t="shared" si="10"/>
        <v>N/A</v>
      </c>
      <c r="I449" s="80" t="str">
        <f t="shared" si="10"/>
        <v>N/A</v>
      </c>
      <c r="J449" s="80" t="str">
        <f t="shared" si="10"/>
        <v>N/A</v>
      </c>
      <c r="L449" s="4"/>
      <c r="N449" s="68"/>
    </row>
    <row r="450" spans="2:14" x14ac:dyDescent="0.25">
      <c r="B450" s="3"/>
      <c r="C450" s="154" t="str">
        <f>'For Reference 2026 FMR'!C208</f>
        <v>Webb County</v>
      </c>
      <c r="D450" s="155"/>
      <c r="E450" s="80" t="str">
        <f t="shared" si="10"/>
        <v>N/A</v>
      </c>
      <c r="F450" s="80" t="str">
        <f t="shared" si="10"/>
        <v>N/A</v>
      </c>
      <c r="G450" s="80" t="str">
        <f t="shared" si="10"/>
        <v>N/A</v>
      </c>
      <c r="H450" s="80" t="str">
        <f t="shared" si="10"/>
        <v>N/A</v>
      </c>
      <c r="I450" s="80" t="str">
        <f t="shared" si="10"/>
        <v>N/A</v>
      </c>
      <c r="J450" s="80" t="str">
        <f t="shared" si="10"/>
        <v>N/A</v>
      </c>
      <c r="L450" s="4"/>
      <c r="N450" s="68"/>
    </row>
    <row r="451" spans="2:14" x14ac:dyDescent="0.25">
      <c r="B451" s="3"/>
      <c r="C451" s="154" t="str">
        <f>'For Reference 2026 FMR'!C209</f>
        <v>Wharton County</v>
      </c>
      <c r="D451" s="155"/>
      <c r="E451" s="80" t="str">
        <f t="shared" si="10"/>
        <v>N/A</v>
      </c>
      <c r="F451" s="80" t="str">
        <f t="shared" si="10"/>
        <v>N/A</v>
      </c>
      <c r="G451" s="80" t="str">
        <f t="shared" si="10"/>
        <v>N/A</v>
      </c>
      <c r="H451" s="80" t="str">
        <f t="shared" si="10"/>
        <v>N/A</v>
      </c>
      <c r="I451" s="80" t="str">
        <f t="shared" si="10"/>
        <v>N/A</v>
      </c>
      <c r="J451" s="80" t="str">
        <f t="shared" si="10"/>
        <v>N/A</v>
      </c>
      <c r="L451" s="4"/>
      <c r="N451" s="68"/>
    </row>
    <row r="452" spans="2:14" x14ac:dyDescent="0.25">
      <c r="B452" s="3"/>
      <c r="C452" s="154" t="str">
        <f>'For Reference 2026 FMR'!C210</f>
        <v>Wheeler County</v>
      </c>
      <c r="D452" s="155"/>
      <c r="E452" s="80" t="str">
        <f t="shared" si="10"/>
        <v>N/A</v>
      </c>
      <c r="F452" s="80" t="str">
        <f t="shared" si="10"/>
        <v>N/A</v>
      </c>
      <c r="G452" s="80" t="str">
        <f t="shared" si="10"/>
        <v>N/A</v>
      </c>
      <c r="H452" s="80" t="str">
        <f t="shared" si="10"/>
        <v>N/A</v>
      </c>
      <c r="I452" s="80" t="str">
        <f t="shared" si="10"/>
        <v>N/A</v>
      </c>
      <c r="J452" s="80" t="str">
        <f t="shared" si="10"/>
        <v>N/A</v>
      </c>
      <c r="L452" s="4"/>
      <c r="N452" s="68"/>
    </row>
    <row r="453" spans="2:14" x14ac:dyDescent="0.25">
      <c r="B453" s="3"/>
      <c r="C453" s="154" t="str">
        <f>'For Reference 2026 FMR'!C211</f>
        <v>Willacy County</v>
      </c>
      <c r="D453" s="155"/>
      <c r="E453" s="80" t="str">
        <f t="shared" si="10"/>
        <v>N/A</v>
      </c>
      <c r="F453" s="80" t="str">
        <f t="shared" si="10"/>
        <v>N/A</v>
      </c>
      <c r="G453" s="80" t="str">
        <f t="shared" si="10"/>
        <v>N/A</v>
      </c>
      <c r="H453" s="80" t="str">
        <f t="shared" si="10"/>
        <v>N/A</v>
      </c>
      <c r="I453" s="80" t="str">
        <f t="shared" si="10"/>
        <v>N/A</v>
      </c>
      <c r="J453" s="80" t="str">
        <f t="shared" si="10"/>
        <v>N/A</v>
      </c>
      <c r="L453" s="4"/>
      <c r="N453" s="68"/>
    </row>
    <row r="454" spans="2:14" x14ac:dyDescent="0.25">
      <c r="B454" s="3"/>
      <c r="C454" s="154" t="str">
        <f>'For Reference 2026 FMR'!C212</f>
        <v>Williamson County</v>
      </c>
      <c r="D454" s="155"/>
      <c r="E454" s="80" t="str">
        <f t="shared" si="10"/>
        <v>N/A</v>
      </c>
      <c r="F454" s="80" t="str">
        <f t="shared" si="10"/>
        <v>N/A</v>
      </c>
      <c r="G454" s="80" t="str">
        <f t="shared" si="10"/>
        <v>N/A</v>
      </c>
      <c r="H454" s="80" t="str">
        <f t="shared" si="10"/>
        <v>N/A</v>
      </c>
      <c r="I454" s="80" t="str">
        <f t="shared" si="10"/>
        <v>N/A</v>
      </c>
      <c r="J454" s="80" t="str">
        <f t="shared" si="10"/>
        <v>N/A</v>
      </c>
      <c r="L454" s="4"/>
      <c r="N454" s="68"/>
    </row>
    <row r="455" spans="2:14" x14ac:dyDescent="0.25">
      <c r="B455" s="3"/>
      <c r="C455" s="154" t="str">
        <f>'For Reference 2026 FMR'!C213</f>
        <v>Wilson County</v>
      </c>
      <c r="D455" s="155"/>
      <c r="E455" s="80" t="str">
        <f t="shared" si="10"/>
        <v>N/A</v>
      </c>
      <c r="F455" s="80" t="str">
        <f t="shared" si="10"/>
        <v>N/A</v>
      </c>
      <c r="G455" s="80" t="str">
        <f t="shared" si="10"/>
        <v>N/A</v>
      </c>
      <c r="H455" s="80" t="str">
        <f t="shared" si="10"/>
        <v>N/A</v>
      </c>
      <c r="I455" s="80" t="str">
        <f t="shared" si="10"/>
        <v>N/A</v>
      </c>
      <c r="J455" s="80" t="str">
        <f t="shared" si="10"/>
        <v>N/A</v>
      </c>
      <c r="L455" s="4"/>
      <c r="N455" s="68"/>
    </row>
    <row r="456" spans="2:14" x14ac:dyDescent="0.25">
      <c r="B456" s="3"/>
      <c r="C456" s="154" t="str">
        <f>'For Reference 2026 FMR'!C214</f>
        <v>Winkler County</v>
      </c>
      <c r="D456" s="155"/>
      <c r="E456" s="80" t="str">
        <f t="shared" si="10"/>
        <v>N/A</v>
      </c>
      <c r="F456" s="80" t="str">
        <f t="shared" si="10"/>
        <v>N/A</v>
      </c>
      <c r="G456" s="80" t="str">
        <f t="shared" si="10"/>
        <v>N/A</v>
      </c>
      <c r="H456" s="80" t="str">
        <f t="shared" si="10"/>
        <v>N/A</v>
      </c>
      <c r="I456" s="80" t="str">
        <f t="shared" si="10"/>
        <v>N/A</v>
      </c>
      <c r="J456" s="80" t="str">
        <f t="shared" si="10"/>
        <v>N/A</v>
      </c>
      <c r="L456" s="4"/>
      <c r="N456" s="68"/>
    </row>
    <row r="457" spans="2:14" x14ac:dyDescent="0.25">
      <c r="B457" s="3"/>
      <c r="C457" s="154" t="str">
        <f>'For Reference 2026 FMR'!C215</f>
        <v>Wood County</v>
      </c>
      <c r="D457" s="155"/>
      <c r="E457" s="80" t="str">
        <f t="shared" si="10"/>
        <v>N/A</v>
      </c>
      <c r="F457" s="80" t="str">
        <f t="shared" si="10"/>
        <v>N/A</v>
      </c>
      <c r="G457" s="80" t="str">
        <f t="shared" si="10"/>
        <v>N/A</v>
      </c>
      <c r="H457" s="80" t="str">
        <f t="shared" si="10"/>
        <v>N/A</v>
      </c>
      <c r="I457" s="80" t="str">
        <f t="shared" si="10"/>
        <v>N/A</v>
      </c>
      <c r="J457" s="80" t="str">
        <f t="shared" si="10"/>
        <v>N/A</v>
      </c>
      <c r="L457" s="4"/>
      <c r="N457" s="68"/>
    </row>
    <row r="458" spans="2:14" x14ac:dyDescent="0.25">
      <c r="B458" s="3"/>
      <c r="C458" s="154" t="str">
        <f>'For Reference 2026 FMR'!C216</f>
        <v>Yoakum County</v>
      </c>
      <c r="D458" s="155"/>
      <c r="E458" s="80" t="str">
        <f t="shared" si="10"/>
        <v>N/A</v>
      </c>
      <c r="F458" s="80" t="str">
        <f t="shared" si="10"/>
        <v>N/A</v>
      </c>
      <c r="G458" s="80" t="str">
        <f t="shared" si="10"/>
        <v>N/A</v>
      </c>
      <c r="H458" s="80" t="str">
        <f t="shared" si="10"/>
        <v>N/A</v>
      </c>
      <c r="I458" s="80" t="str">
        <f t="shared" si="10"/>
        <v>N/A</v>
      </c>
      <c r="J458" s="80" t="str">
        <f t="shared" si="10"/>
        <v>N/A</v>
      </c>
      <c r="L458" s="4"/>
      <c r="N458" s="68"/>
    </row>
    <row r="459" spans="2:14" x14ac:dyDescent="0.25">
      <c r="B459" s="3"/>
      <c r="C459" s="154" t="str">
        <f>'For Reference 2026 FMR'!C217</f>
        <v>Zapata County</v>
      </c>
      <c r="D459" s="155"/>
      <c r="E459" s="80" t="str">
        <f t="shared" si="10"/>
        <v>N/A</v>
      </c>
      <c r="F459" s="80" t="str">
        <f t="shared" si="10"/>
        <v>N/A</v>
      </c>
      <c r="G459" s="80" t="str">
        <f t="shared" si="10"/>
        <v>N/A</v>
      </c>
      <c r="H459" s="80" t="str">
        <f t="shared" si="10"/>
        <v>N/A</v>
      </c>
      <c r="I459" s="80" t="str">
        <f t="shared" si="10"/>
        <v>N/A</v>
      </c>
      <c r="J459" s="80" t="str">
        <f t="shared" si="10"/>
        <v>N/A</v>
      </c>
      <c r="L459" s="4"/>
      <c r="N459" s="68"/>
    </row>
    <row r="460" spans="2:14" x14ac:dyDescent="0.25">
      <c r="B460" s="3"/>
      <c r="C460" s="154" t="str">
        <f>'For Reference 2026 FMR'!C218</f>
        <v>Zavala County</v>
      </c>
      <c r="D460" s="155"/>
      <c r="E460" s="80" t="str">
        <f t="shared" si="10"/>
        <v>N/A</v>
      </c>
      <c r="F460" s="80" t="str">
        <f t="shared" si="10"/>
        <v>N/A</v>
      </c>
      <c r="G460" s="80" t="str">
        <f t="shared" si="10"/>
        <v>N/A</v>
      </c>
      <c r="H460" s="80" t="str">
        <f t="shared" si="10"/>
        <v>N/A</v>
      </c>
      <c r="I460" s="80" t="str">
        <f t="shared" si="10"/>
        <v>N/A</v>
      </c>
      <c r="J460" s="80" t="str">
        <f t="shared" si="10"/>
        <v>N/A</v>
      </c>
      <c r="L460" s="4"/>
      <c r="N460" s="68"/>
    </row>
    <row r="461" spans="2:14" x14ac:dyDescent="0.25">
      <c r="B461" s="3"/>
      <c r="L461" s="4"/>
    </row>
    <row r="462" spans="2:14" ht="15.75" x14ac:dyDescent="0.25">
      <c r="B462" s="3"/>
      <c r="C462" s="156" t="s">
        <v>151</v>
      </c>
      <c r="D462" s="157"/>
      <c r="E462" s="157"/>
      <c r="F462" s="157"/>
      <c r="G462" s="157"/>
      <c r="H462" s="157"/>
      <c r="I462" s="157"/>
      <c r="J462" s="157"/>
      <c r="K462" s="158"/>
      <c r="L462" s="4"/>
    </row>
    <row r="463" spans="2:14" ht="15.75" x14ac:dyDescent="0.25">
      <c r="B463" s="3"/>
      <c r="C463" s="159" t="s">
        <v>50</v>
      </c>
      <c r="D463" s="160"/>
      <c r="E463" s="160"/>
      <c r="F463" s="160"/>
      <c r="G463" s="160"/>
      <c r="H463" s="160"/>
      <c r="I463" s="160"/>
      <c r="J463" s="160"/>
      <c r="K463" s="161"/>
      <c r="L463" s="4"/>
    </row>
    <row r="464" spans="2:14" ht="32.25" customHeight="1" x14ac:dyDescent="0.25">
      <c r="B464" s="3"/>
      <c r="C464" s="165"/>
      <c r="D464" s="166"/>
      <c r="E464" s="75" t="s">
        <v>43</v>
      </c>
      <c r="F464" s="75" t="s">
        <v>43</v>
      </c>
      <c r="G464" s="75" t="s">
        <v>43</v>
      </c>
      <c r="H464" s="75" t="s">
        <v>43</v>
      </c>
      <c r="I464" s="75" t="s">
        <v>43</v>
      </c>
      <c r="J464" s="75" t="s">
        <v>43</v>
      </c>
      <c r="K464" s="75" t="s">
        <v>43</v>
      </c>
      <c r="L464" s="4"/>
    </row>
    <row r="465" spans="2:16" ht="30" x14ac:dyDescent="0.25">
      <c r="B465" s="3"/>
      <c r="C465" s="167"/>
      <c r="D465" s="168"/>
      <c r="E465" s="71" t="s">
        <v>46</v>
      </c>
      <c r="F465" s="71" t="s">
        <v>48</v>
      </c>
      <c r="G465" s="71" t="s">
        <v>12</v>
      </c>
      <c r="H465" s="71" t="s">
        <v>13</v>
      </c>
      <c r="I465" s="71" t="s">
        <v>14</v>
      </c>
      <c r="J465" s="71" t="s">
        <v>15</v>
      </c>
      <c r="K465" s="70" t="s">
        <v>11</v>
      </c>
      <c r="L465" s="4"/>
    </row>
    <row r="466" spans="2:16" ht="15" customHeight="1" x14ac:dyDescent="0.25">
      <c r="B466" s="3"/>
      <c r="C466" s="169" t="s">
        <v>11</v>
      </c>
      <c r="D466" s="170"/>
      <c r="E466" s="76">
        <f>SUM(E467:E680)</f>
        <v>0</v>
      </c>
      <c r="F466" s="76">
        <f>SUM(F467:F680)</f>
        <v>0</v>
      </c>
      <c r="G466" s="76">
        <f>SUM(G467:G680)</f>
        <v>0</v>
      </c>
      <c r="H466" s="76">
        <f>SUM(H467:H680)</f>
        <v>0</v>
      </c>
      <c r="I466" s="76">
        <f>SUM(I467:I680)</f>
        <v>0</v>
      </c>
      <c r="J466" s="76">
        <f>SUM(J467:J680)</f>
        <v>0</v>
      </c>
      <c r="K466" s="77">
        <f>SUM(E466:J466)</f>
        <v>0</v>
      </c>
      <c r="L466" s="4"/>
      <c r="O466" s="9"/>
      <c r="P466" s="9"/>
    </row>
    <row r="467" spans="2:16" ht="15" customHeight="1" x14ac:dyDescent="0.25">
      <c r="B467" s="3"/>
      <c r="C467" s="154" t="str">
        <f>"Auto-calculated using "&amp;'For Reference 2026 FMR'!C5&amp;" FMRs or Actual Rents"</f>
        <v>Auto-calculated using Anderson County FMRs or Actual Rents</v>
      </c>
      <c r="D467" s="155"/>
      <c r="E467" s="78">
        <f>IF($I$20="Actual/HUD Paid Rent",(E27*E247*12),(E27*'For Reference 2026 FMR'!D5*12))</f>
        <v>0</v>
      </c>
      <c r="F467" s="78">
        <f>IF($I$20="Actual/HUD Paid Rent",(F27*F247*12),(F27*'For Reference 2026 FMR'!E5*12))</f>
        <v>0</v>
      </c>
      <c r="G467" s="78">
        <f>IF($I$20="Actual/HUD Paid Rent",(G27*G247*12),(G27*'For Reference 2026 FMR'!F5*12))</f>
        <v>0</v>
      </c>
      <c r="H467" s="78">
        <f>IF($I$20="Actual/HUD Paid Rent",(H27*H247*12),(H27*'For Reference 2026 FMR'!G5*12))</f>
        <v>0</v>
      </c>
      <c r="I467" s="78">
        <f>IF($I$20="Actual/HUD Paid Rent",(I27*I247*12),(I27*'For Reference 2026 FMR'!H5*12))</f>
        <v>0</v>
      </c>
      <c r="J467" s="78">
        <f>IF($I$20="Actual/HUD Paid Rent",(J27*J247*12),(J27*'For Reference 2026 FMR'!I5*12))</f>
        <v>0</v>
      </c>
      <c r="K467" s="79">
        <f>SUM(E467:J467)</f>
        <v>0</v>
      </c>
      <c r="L467" s="4"/>
      <c r="O467" s="9"/>
      <c r="P467" s="9"/>
    </row>
    <row r="468" spans="2:16" ht="15" customHeight="1" x14ac:dyDescent="0.25">
      <c r="B468" s="3"/>
      <c r="C468" s="154" t="str">
        <f>"Auto-calculated using "&amp;'For Reference 2026 FMR'!C6&amp;" FMRs or Actual Rents"</f>
        <v>Auto-calculated using Andrews County FMRs or Actual Rents</v>
      </c>
      <c r="D468" s="155"/>
      <c r="E468" s="78">
        <f>IF($I$20="Actual/HUD Paid Rent",(E28*E248*12),(E28*'For Reference 2026 FMR'!D6*12))</f>
        <v>0</v>
      </c>
      <c r="F468" s="78">
        <f>IF($I$20="Actual/HUD Paid Rent",(F28*F248*12),(F28*'For Reference 2026 FMR'!E6*12))</f>
        <v>0</v>
      </c>
      <c r="G468" s="78">
        <f>IF($I$20="Actual/HUD Paid Rent",(G28*G248*12),(G28*'For Reference 2026 FMR'!F6*12))</f>
        <v>0</v>
      </c>
      <c r="H468" s="78">
        <f>IF($I$20="Actual/HUD Paid Rent",(H28*H248*12),(H28*'For Reference 2026 FMR'!G6*12))</f>
        <v>0</v>
      </c>
      <c r="I468" s="78">
        <f>IF($I$20="Actual/HUD Paid Rent",(I28*I248*12),(I28*'For Reference 2026 FMR'!H6*12))</f>
        <v>0</v>
      </c>
      <c r="J468" s="78">
        <f>IF($I$20="Actual/HUD Paid Rent",(J28*J248*12),(J28*'For Reference 2026 FMR'!I6*12))</f>
        <v>0</v>
      </c>
      <c r="K468" s="79">
        <f t="shared" ref="K468:K531" si="11">SUM(E468:J468)</f>
        <v>0</v>
      </c>
      <c r="L468" s="4"/>
      <c r="O468" s="9"/>
      <c r="P468" s="9"/>
    </row>
    <row r="469" spans="2:16" ht="15" customHeight="1" x14ac:dyDescent="0.25">
      <c r="B469" s="3"/>
      <c r="C469" s="154" t="str">
        <f>"Auto-calculated using "&amp;'For Reference 2026 FMR'!C7&amp;" FMRs or Actual Rents"</f>
        <v>Auto-calculated using Angelina County FMRs or Actual Rents</v>
      </c>
      <c r="D469" s="155"/>
      <c r="E469" s="78">
        <f>IF($I$20="Actual/HUD Paid Rent",(E29*E249*12),(E29*'For Reference 2026 FMR'!D7*12))</f>
        <v>0</v>
      </c>
      <c r="F469" s="78">
        <f>IF($I$20="Actual/HUD Paid Rent",(F29*F249*12),(F29*'For Reference 2026 FMR'!E7*12))</f>
        <v>0</v>
      </c>
      <c r="G469" s="78">
        <f>IF($I$20="Actual/HUD Paid Rent",(G29*G249*12),(G29*'For Reference 2026 FMR'!F7*12))</f>
        <v>0</v>
      </c>
      <c r="H469" s="78">
        <f>IF($I$20="Actual/HUD Paid Rent",(H29*H249*12),(H29*'For Reference 2026 FMR'!G7*12))</f>
        <v>0</v>
      </c>
      <c r="I469" s="78">
        <f>IF($I$20="Actual/HUD Paid Rent",(I29*I249*12),(I29*'For Reference 2026 FMR'!H7*12))</f>
        <v>0</v>
      </c>
      <c r="J469" s="78">
        <f>IF($I$20="Actual/HUD Paid Rent",(J29*J249*12),(J29*'For Reference 2026 FMR'!I7*12))</f>
        <v>0</v>
      </c>
      <c r="K469" s="79">
        <f t="shared" si="11"/>
        <v>0</v>
      </c>
      <c r="L469" s="4"/>
      <c r="O469" s="9"/>
      <c r="P469" s="9"/>
    </row>
    <row r="470" spans="2:16" ht="15" customHeight="1" x14ac:dyDescent="0.25">
      <c r="B470" s="3"/>
      <c r="C470" s="154" t="str">
        <f>"Auto-calculated using "&amp;'For Reference 2026 FMR'!C8&amp;" FMRs or Actual Rents"</f>
        <v>Auto-calculated using Aransas County FMRs or Actual Rents</v>
      </c>
      <c r="D470" s="155"/>
      <c r="E470" s="78">
        <f>IF($I$20="Actual/HUD Paid Rent",(E30*E250*12),(E30*'For Reference 2026 FMR'!D8*12))</f>
        <v>0</v>
      </c>
      <c r="F470" s="78">
        <f>IF($I$20="Actual/HUD Paid Rent",(F30*F250*12),(F30*'For Reference 2026 FMR'!E8*12))</f>
        <v>0</v>
      </c>
      <c r="G470" s="78">
        <f>IF($I$20="Actual/HUD Paid Rent",(G30*G250*12),(G30*'For Reference 2026 FMR'!F8*12))</f>
        <v>0</v>
      </c>
      <c r="H470" s="78">
        <f>IF($I$20="Actual/HUD Paid Rent",(H30*H250*12),(H30*'For Reference 2026 FMR'!G8*12))</f>
        <v>0</v>
      </c>
      <c r="I470" s="78">
        <f>IF($I$20="Actual/HUD Paid Rent",(I30*I250*12),(I30*'For Reference 2026 FMR'!H8*12))</f>
        <v>0</v>
      </c>
      <c r="J470" s="78">
        <f>IF($I$20="Actual/HUD Paid Rent",(J30*J250*12),(J30*'For Reference 2026 FMR'!I8*12))</f>
        <v>0</v>
      </c>
      <c r="K470" s="79">
        <f t="shared" si="11"/>
        <v>0</v>
      </c>
      <c r="L470" s="4"/>
      <c r="O470" s="9"/>
      <c r="P470" s="9"/>
    </row>
    <row r="471" spans="2:16" ht="15" customHeight="1" x14ac:dyDescent="0.25">
      <c r="B471" s="3"/>
      <c r="C471" s="154" t="str">
        <f>"Auto-calculated using "&amp;'For Reference 2026 FMR'!C9&amp;" FMRs or Actual Rents"</f>
        <v>Auto-calculated using Armstrong County FMRs or Actual Rents</v>
      </c>
      <c r="D471" s="155"/>
      <c r="E471" s="78">
        <f>IF($I$20="Actual/HUD Paid Rent",(E31*E251*12),(E31*'For Reference 2026 FMR'!D9*12))</f>
        <v>0</v>
      </c>
      <c r="F471" s="78">
        <f>IF($I$20="Actual/HUD Paid Rent",(F31*F251*12),(F31*'For Reference 2026 FMR'!E9*12))</f>
        <v>0</v>
      </c>
      <c r="G471" s="78">
        <f>IF($I$20="Actual/HUD Paid Rent",(G31*G251*12),(G31*'For Reference 2026 FMR'!F9*12))</f>
        <v>0</v>
      </c>
      <c r="H471" s="78">
        <f>IF($I$20="Actual/HUD Paid Rent",(H31*H251*12),(H31*'For Reference 2026 FMR'!G9*12))</f>
        <v>0</v>
      </c>
      <c r="I471" s="78">
        <f>IF($I$20="Actual/HUD Paid Rent",(I31*I251*12),(I31*'For Reference 2026 FMR'!H9*12))</f>
        <v>0</v>
      </c>
      <c r="J471" s="78">
        <f>IF($I$20="Actual/HUD Paid Rent",(J31*J251*12),(J31*'For Reference 2026 FMR'!I9*12))</f>
        <v>0</v>
      </c>
      <c r="K471" s="79">
        <f t="shared" si="11"/>
        <v>0</v>
      </c>
      <c r="L471" s="4"/>
      <c r="O471" s="9"/>
      <c r="P471" s="9"/>
    </row>
    <row r="472" spans="2:16" ht="15" customHeight="1" x14ac:dyDescent="0.25">
      <c r="B472" s="3"/>
      <c r="C472" s="154" t="str">
        <f>"Auto-calculated using "&amp;'For Reference 2026 FMR'!C10&amp;" FMRs or Actual Rents"</f>
        <v>Auto-calculated using Atascosa County FMRs or Actual Rents</v>
      </c>
      <c r="D472" s="155"/>
      <c r="E472" s="78">
        <f>IF($I$20="Actual/HUD Paid Rent",(E32*E252*12),(E32*'For Reference 2026 FMR'!D10*12))</f>
        <v>0</v>
      </c>
      <c r="F472" s="78">
        <f>IF($I$20="Actual/HUD Paid Rent",(F32*F252*12),(F32*'For Reference 2026 FMR'!E10*12))</f>
        <v>0</v>
      </c>
      <c r="G472" s="78">
        <f>IF($I$20="Actual/HUD Paid Rent",(G32*G252*12),(G32*'For Reference 2026 FMR'!F10*12))</f>
        <v>0</v>
      </c>
      <c r="H472" s="78">
        <f>IF($I$20="Actual/HUD Paid Rent",(H32*H252*12),(H32*'For Reference 2026 FMR'!G10*12))</f>
        <v>0</v>
      </c>
      <c r="I472" s="78">
        <f>IF($I$20="Actual/HUD Paid Rent",(I32*I252*12),(I32*'For Reference 2026 FMR'!H10*12))</f>
        <v>0</v>
      </c>
      <c r="J472" s="78">
        <f>IF($I$20="Actual/HUD Paid Rent",(J32*J252*12),(J32*'For Reference 2026 FMR'!I10*12))</f>
        <v>0</v>
      </c>
      <c r="K472" s="79">
        <f t="shared" si="11"/>
        <v>0</v>
      </c>
      <c r="L472" s="4"/>
      <c r="O472" s="9"/>
      <c r="P472" s="9"/>
    </row>
    <row r="473" spans="2:16" ht="15" customHeight="1" x14ac:dyDescent="0.25">
      <c r="B473" s="3"/>
      <c r="C473" s="154" t="str">
        <f>"Auto-calculated using "&amp;'For Reference 2026 FMR'!C11&amp;" FMRs or Actual Rents"</f>
        <v>Auto-calculated using Austin County FMRs or Actual Rents</v>
      </c>
      <c r="D473" s="155"/>
      <c r="E473" s="78">
        <f>IF($I$20="Actual/HUD Paid Rent",(E33*E253*12),(E33*'For Reference 2026 FMR'!D11*12))</f>
        <v>0</v>
      </c>
      <c r="F473" s="78">
        <f>IF($I$20="Actual/HUD Paid Rent",(F33*F253*12),(F33*'For Reference 2026 FMR'!E11*12))</f>
        <v>0</v>
      </c>
      <c r="G473" s="78">
        <f>IF($I$20="Actual/HUD Paid Rent",(G33*G253*12),(G33*'For Reference 2026 FMR'!F11*12))</f>
        <v>0</v>
      </c>
      <c r="H473" s="78">
        <f>IF($I$20="Actual/HUD Paid Rent",(H33*H253*12),(H33*'For Reference 2026 FMR'!G11*12))</f>
        <v>0</v>
      </c>
      <c r="I473" s="78">
        <f>IF($I$20="Actual/HUD Paid Rent",(I33*I253*12),(I33*'For Reference 2026 FMR'!H11*12))</f>
        <v>0</v>
      </c>
      <c r="J473" s="78">
        <f>IF($I$20="Actual/HUD Paid Rent",(J33*J253*12),(J33*'For Reference 2026 FMR'!I11*12))</f>
        <v>0</v>
      </c>
      <c r="K473" s="79">
        <f t="shared" si="11"/>
        <v>0</v>
      </c>
      <c r="L473" s="4"/>
      <c r="O473" s="9"/>
      <c r="P473" s="9"/>
    </row>
    <row r="474" spans="2:16" ht="15" customHeight="1" x14ac:dyDescent="0.25">
      <c r="B474" s="3"/>
      <c r="C474" s="154" t="str">
        <f>"Auto-calculated using "&amp;'For Reference 2026 FMR'!C12&amp;" FMRs or Actual Rents"</f>
        <v>Auto-calculated using Bailey County FMRs or Actual Rents</v>
      </c>
      <c r="D474" s="155"/>
      <c r="E474" s="78">
        <f>IF($I$20="Actual/HUD Paid Rent",(E34*E254*12),(E34*'For Reference 2026 FMR'!D12*12))</f>
        <v>0</v>
      </c>
      <c r="F474" s="78">
        <f>IF($I$20="Actual/HUD Paid Rent",(F34*F254*12),(F34*'For Reference 2026 FMR'!E12*12))</f>
        <v>0</v>
      </c>
      <c r="G474" s="78">
        <f>IF($I$20="Actual/HUD Paid Rent",(G34*G254*12),(G34*'For Reference 2026 FMR'!F12*12))</f>
        <v>0</v>
      </c>
      <c r="H474" s="78">
        <f>IF($I$20="Actual/HUD Paid Rent",(H34*H254*12),(H34*'For Reference 2026 FMR'!G12*12))</f>
        <v>0</v>
      </c>
      <c r="I474" s="78">
        <f>IF($I$20="Actual/HUD Paid Rent",(I34*I254*12),(I34*'For Reference 2026 FMR'!H12*12))</f>
        <v>0</v>
      </c>
      <c r="J474" s="78">
        <f>IF($I$20="Actual/HUD Paid Rent",(J34*J254*12),(J34*'For Reference 2026 FMR'!I12*12))</f>
        <v>0</v>
      </c>
      <c r="K474" s="79">
        <f t="shared" si="11"/>
        <v>0</v>
      </c>
      <c r="L474" s="4"/>
      <c r="O474" s="9"/>
      <c r="P474" s="9"/>
    </row>
    <row r="475" spans="2:16" ht="15" customHeight="1" x14ac:dyDescent="0.25">
      <c r="B475" s="3"/>
      <c r="C475" s="154" t="str">
        <f>"Auto-calculated using "&amp;'For Reference 2026 FMR'!C13&amp;" FMRs or Actual Rents"</f>
        <v>Auto-calculated using Bandera County FMRs or Actual Rents</v>
      </c>
      <c r="D475" s="155"/>
      <c r="E475" s="78">
        <f>IF($I$20="Actual/HUD Paid Rent",(E35*E255*12),(E35*'For Reference 2026 FMR'!D13*12))</f>
        <v>0</v>
      </c>
      <c r="F475" s="78">
        <f>IF($I$20="Actual/HUD Paid Rent",(F35*F255*12),(F35*'For Reference 2026 FMR'!E13*12))</f>
        <v>0</v>
      </c>
      <c r="G475" s="78">
        <f>IF($I$20="Actual/HUD Paid Rent",(G35*G255*12),(G35*'For Reference 2026 FMR'!F13*12))</f>
        <v>0</v>
      </c>
      <c r="H475" s="78">
        <f>IF($I$20="Actual/HUD Paid Rent",(H35*H255*12),(H35*'For Reference 2026 FMR'!G13*12))</f>
        <v>0</v>
      </c>
      <c r="I475" s="78">
        <f>IF($I$20="Actual/HUD Paid Rent",(I35*I255*12),(I35*'For Reference 2026 FMR'!H13*12))</f>
        <v>0</v>
      </c>
      <c r="J475" s="78">
        <f>IF($I$20="Actual/HUD Paid Rent",(J35*J255*12),(J35*'For Reference 2026 FMR'!I13*12))</f>
        <v>0</v>
      </c>
      <c r="K475" s="79">
        <f t="shared" si="11"/>
        <v>0</v>
      </c>
      <c r="L475" s="4"/>
      <c r="O475" s="9"/>
      <c r="P475" s="9"/>
    </row>
    <row r="476" spans="2:16" ht="15" customHeight="1" x14ac:dyDescent="0.25">
      <c r="B476" s="3"/>
      <c r="C476" s="154" t="str">
        <f>"Auto-calculated using "&amp;'For Reference 2026 FMR'!C14&amp;" FMRs or Actual Rents"</f>
        <v>Auto-calculated using Bastrop County FMRs or Actual Rents</v>
      </c>
      <c r="D476" s="155"/>
      <c r="E476" s="78">
        <f>IF($I$20="Actual/HUD Paid Rent",(E36*E256*12),(E36*'For Reference 2026 FMR'!D14*12))</f>
        <v>0</v>
      </c>
      <c r="F476" s="78">
        <f>IF($I$20="Actual/HUD Paid Rent",(F36*F256*12),(F36*'For Reference 2026 FMR'!E14*12))</f>
        <v>0</v>
      </c>
      <c r="G476" s="78">
        <f>IF($I$20="Actual/HUD Paid Rent",(G36*G256*12),(G36*'For Reference 2026 FMR'!F14*12))</f>
        <v>0</v>
      </c>
      <c r="H476" s="78">
        <f>IF($I$20="Actual/HUD Paid Rent",(H36*H256*12),(H36*'For Reference 2026 FMR'!G14*12))</f>
        <v>0</v>
      </c>
      <c r="I476" s="78">
        <f>IF($I$20="Actual/HUD Paid Rent",(I36*I256*12),(I36*'For Reference 2026 FMR'!H14*12))</f>
        <v>0</v>
      </c>
      <c r="J476" s="78">
        <f>IF($I$20="Actual/HUD Paid Rent",(J36*J256*12),(J36*'For Reference 2026 FMR'!I14*12))</f>
        <v>0</v>
      </c>
      <c r="K476" s="79">
        <f t="shared" si="11"/>
        <v>0</v>
      </c>
      <c r="L476" s="4"/>
      <c r="O476" s="9"/>
      <c r="P476" s="9"/>
    </row>
    <row r="477" spans="2:16" ht="15" customHeight="1" x14ac:dyDescent="0.25">
      <c r="B477" s="3"/>
      <c r="C477" s="154" t="str">
        <f>"Auto-calculated using "&amp;'For Reference 2026 FMR'!C15&amp;" FMRs or Actual Rents"</f>
        <v>Auto-calculated using Bee County FMRs or Actual Rents</v>
      </c>
      <c r="D477" s="155"/>
      <c r="E477" s="78">
        <f>IF($I$20="Actual/HUD Paid Rent",(E37*E257*12),(E37*'For Reference 2026 FMR'!D15*12))</f>
        <v>0</v>
      </c>
      <c r="F477" s="78">
        <f>IF($I$20="Actual/HUD Paid Rent",(F37*F257*12),(F37*'For Reference 2026 FMR'!E15*12))</f>
        <v>0</v>
      </c>
      <c r="G477" s="78">
        <f>IF($I$20="Actual/HUD Paid Rent",(G37*G257*12),(G37*'For Reference 2026 FMR'!F15*12))</f>
        <v>0</v>
      </c>
      <c r="H477" s="78">
        <f>IF($I$20="Actual/HUD Paid Rent",(H37*H257*12),(H37*'For Reference 2026 FMR'!G15*12))</f>
        <v>0</v>
      </c>
      <c r="I477" s="78">
        <f>IF($I$20="Actual/HUD Paid Rent",(I37*I257*12),(I37*'For Reference 2026 FMR'!H15*12))</f>
        <v>0</v>
      </c>
      <c r="J477" s="78">
        <f>IF($I$20="Actual/HUD Paid Rent",(J37*J257*12),(J37*'For Reference 2026 FMR'!I15*12))</f>
        <v>0</v>
      </c>
      <c r="K477" s="79">
        <f t="shared" si="11"/>
        <v>0</v>
      </c>
      <c r="L477" s="4"/>
      <c r="O477" s="9"/>
      <c r="P477" s="9"/>
    </row>
    <row r="478" spans="2:16" ht="15" customHeight="1" x14ac:dyDescent="0.25">
      <c r="B478" s="3"/>
      <c r="C478" s="154" t="str">
        <f>"Auto-calculated using "&amp;'For Reference 2026 FMR'!C16&amp;" FMRs or Actual Rents"</f>
        <v>Auto-calculated using Bell County FMRs or Actual Rents</v>
      </c>
      <c r="D478" s="155"/>
      <c r="E478" s="78">
        <f>IF($I$20="Actual/HUD Paid Rent",(E38*E258*12),(E38*'For Reference 2026 FMR'!D16*12))</f>
        <v>0</v>
      </c>
      <c r="F478" s="78">
        <f>IF($I$20="Actual/HUD Paid Rent",(F38*F258*12),(F38*'For Reference 2026 FMR'!E16*12))</f>
        <v>0</v>
      </c>
      <c r="G478" s="78">
        <f>IF($I$20="Actual/HUD Paid Rent",(G38*G258*12),(G38*'For Reference 2026 FMR'!F16*12))</f>
        <v>0</v>
      </c>
      <c r="H478" s="78">
        <f>IF($I$20="Actual/HUD Paid Rent",(H38*H258*12),(H38*'For Reference 2026 FMR'!G16*12))</f>
        <v>0</v>
      </c>
      <c r="I478" s="78">
        <f>IF($I$20="Actual/HUD Paid Rent",(I38*I258*12),(I38*'For Reference 2026 FMR'!H16*12))</f>
        <v>0</v>
      </c>
      <c r="J478" s="78">
        <f>IF($I$20="Actual/HUD Paid Rent",(J38*J258*12),(J38*'For Reference 2026 FMR'!I16*12))</f>
        <v>0</v>
      </c>
      <c r="K478" s="79">
        <f t="shared" si="11"/>
        <v>0</v>
      </c>
      <c r="L478" s="4"/>
      <c r="O478" s="9"/>
      <c r="P478" s="9"/>
    </row>
    <row r="479" spans="2:16" ht="15" customHeight="1" x14ac:dyDescent="0.25">
      <c r="B479" s="3"/>
      <c r="C479" s="154" t="str">
        <f>"Auto-calculated using "&amp;'For Reference 2026 FMR'!C17&amp;" FMRs or Actual Rents"</f>
        <v>Auto-calculated using Blanco County FMRs or Actual Rents</v>
      </c>
      <c r="D479" s="155"/>
      <c r="E479" s="78">
        <f>IF($I$20="Actual/HUD Paid Rent",(E39*E259*12),(E39*'For Reference 2026 FMR'!D17*12))</f>
        <v>0</v>
      </c>
      <c r="F479" s="78">
        <f>IF($I$20="Actual/HUD Paid Rent",(F39*F259*12),(F39*'For Reference 2026 FMR'!E17*12))</f>
        <v>0</v>
      </c>
      <c r="G479" s="78">
        <f>IF($I$20="Actual/HUD Paid Rent",(G39*G259*12),(G39*'For Reference 2026 FMR'!F17*12))</f>
        <v>0</v>
      </c>
      <c r="H479" s="78">
        <f>IF($I$20="Actual/HUD Paid Rent",(H39*H259*12),(H39*'For Reference 2026 FMR'!G17*12))</f>
        <v>0</v>
      </c>
      <c r="I479" s="78">
        <f>IF($I$20="Actual/HUD Paid Rent",(I39*I259*12),(I39*'For Reference 2026 FMR'!H17*12))</f>
        <v>0</v>
      </c>
      <c r="J479" s="78">
        <f>IF($I$20="Actual/HUD Paid Rent",(J39*J259*12),(J39*'For Reference 2026 FMR'!I17*12))</f>
        <v>0</v>
      </c>
      <c r="K479" s="79">
        <f t="shared" si="11"/>
        <v>0</v>
      </c>
      <c r="L479" s="4"/>
      <c r="O479" s="9"/>
      <c r="P479" s="9"/>
    </row>
    <row r="480" spans="2:16" ht="15" customHeight="1" x14ac:dyDescent="0.25">
      <c r="B480" s="3"/>
      <c r="C480" s="154" t="str">
        <f>"Auto-calculated using "&amp;'For Reference 2026 FMR'!C18&amp;" FMRs or Actual Rents"</f>
        <v>Auto-calculated using Borden County FMRs or Actual Rents</v>
      </c>
      <c r="D480" s="155"/>
      <c r="E480" s="78">
        <f>IF($I$20="Actual/HUD Paid Rent",(E40*E260*12),(E40*'For Reference 2026 FMR'!D18*12))</f>
        <v>0</v>
      </c>
      <c r="F480" s="78">
        <f>IF($I$20="Actual/HUD Paid Rent",(F40*F260*12),(F40*'For Reference 2026 FMR'!E18*12))</f>
        <v>0</v>
      </c>
      <c r="G480" s="78">
        <f>IF($I$20="Actual/HUD Paid Rent",(G40*G260*12),(G40*'For Reference 2026 FMR'!F18*12))</f>
        <v>0</v>
      </c>
      <c r="H480" s="78">
        <f>IF($I$20="Actual/HUD Paid Rent",(H40*H260*12),(H40*'For Reference 2026 FMR'!G18*12))</f>
        <v>0</v>
      </c>
      <c r="I480" s="78">
        <f>IF($I$20="Actual/HUD Paid Rent",(I40*I260*12),(I40*'For Reference 2026 FMR'!H18*12))</f>
        <v>0</v>
      </c>
      <c r="J480" s="78">
        <f>IF($I$20="Actual/HUD Paid Rent",(J40*J260*12),(J40*'For Reference 2026 FMR'!I18*12))</f>
        <v>0</v>
      </c>
      <c r="K480" s="79">
        <f t="shared" si="11"/>
        <v>0</v>
      </c>
      <c r="L480" s="4"/>
      <c r="O480" s="9"/>
      <c r="P480" s="9"/>
    </row>
    <row r="481" spans="2:16" ht="15" customHeight="1" x14ac:dyDescent="0.25">
      <c r="B481" s="3"/>
      <c r="C481" s="154" t="str">
        <f>"Auto-calculated using "&amp;'For Reference 2026 FMR'!C19&amp;" FMRs or Actual Rents"</f>
        <v>Auto-calculated using Bowie County FMRs or Actual Rents</v>
      </c>
      <c r="D481" s="155"/>
      <c r="E481" s="78">
        <f>IF($I$20="Actual/HUD Paid Rent",(E41*E261*12),(E41*'For Reference 2026 FMR'!D19*12))</f>
        <v>0</v>
      </c>
      <c r="F481" s="78">
        <f>IF($I$20="Actual/HUD Paid Rent",(F41*F261*12),(F41*'For Reference 2026 FMR'!E19*12))</f>
        <v>0</v>
      </c>
      <c r="G481" s="78">
        <f>IF($I$20="Actual/HUD Paid Rent",(G41*G261*12),(G41*'For Reference 2026 FMR'!F19*12))</f>
        <v>0</v>
      </c>
      <c r="H481" s="78">
        <f>IF($I$20="Actual/HUD Paid Rent",(H41*H261*12),(H41*'For Reference 2026 FMR'!G19*12))</f>
        <v>0</v>
      </c>
      <c r="I481" s="78">
        <f>IF($I$20="Actual/HUD Paid Rent",(I41*I261*12),(I41*'For Reference 2026 FMR'!H19*12))</f>
        <v>0</v>
      </c>
      <c r="J481" s="78">
        <f>IF($I$20="Actual/HUD Paid Rent",(J41*J261*12),(J41*'For Reference 2026 FMR'!I19*12))</f>
        <v>0</v>
      </c>
      <c r="K481" s="79">
        <f t="shared" si="11"/>
        <v>0</v>
      </c>
      <c r="L481" s="4"/>
      <c r="O481" s="9"/>
      <c r="P481" s="9"/>
    </row>
    <row r="482" spans="2:16" ht="15" customHeight="1" x14ac:dyDescent="0.25">
      <c r="B482" s="3"/>
      <c r="C482" s="154" t="str">
        <f>"Auto-calculated using "&amp;'For Reference 2026 FMR'!C20&amp;" FMRs or Actual Rents"</f>
        <v>Auto-calculated using Brazoria County FMRs or Actual Rents</v>
      </c>
      <c r="D482" s="155"/>
      <c r="E482" s="78">
        <f>IF($I$20="Actual/HUD Paid Rent",(E42*E262*12),(E42*'For Reference 2026 FMR'!D20*12))</f>
        <v>0</v>
      </c>
      <c r="F482" s="78">
        <f>IF($I$20="Actual/HUD Paid Rent",(F42*F262*12),(F42*'For Reference 2026 FMR'!E20*12))</f>
        <v>0</v>
      </c>
      <c r="G482" s="78">
        <f>IF($I$20="Actual/HUD Paid Rent",(G42*G262*12),(G42*'For Reference 2026 FMR'!F20*12))</f>
        <v>0</v>
      </c>
      <c r="H482" s="78">
        <f>IF($I$20="Actual/HUD Paid Rent",(H42*H262*12),(H42*'For Reference 2026 FMR'!G20*12))</f>
        <v>0</v>
      </c>
      <c r="I482" s="78">
        <f>IF($I$20="Actual/HUD Paid Rent",(I42*I262*12),(I42*'For Reference 2026 FMR'!H20*12))</f>
        <v>0</v>
      </c>
      <c r="J482" s="78">
        <f>IF($I$20="Actual/HUD Paid Rent",(J42*J262*12),(J42*'For Reference 2026 FMR'!I20*12))</f>
        <v>0</v>
      </c>
      <c r="K482" s="79">
        <f t="shared" si="11"/>
        <v>0</v>
      </c>
      <c r="L482" s="4"/>
      <c r="O482" s="9"/>
      <c r="P482" s="9"/>
    </row>
    <row r="483" spans="2:16" ht="15" customHeight="1" x14ac:dyDescent="0.25">
      <c r="B483" s="3"/>
      <c r="C483" s="154" t="str">
        <f>"Auto-calculated using "&amp;'For Reference 2026 FMR'!C21&amp;" FMRs or Actual Rents"</f>
        <v>Auto-calculated using Brewster County FMRs or Actual Rents</v>
      </c>
      <c r="D483" s="155"/>
      <c r="E483" s="78">
        <f>IF($I$20="Actual/HUD Paid Rent",(E43*E263*12),(E43*'For Reference 2026 FMR'!D21*12))</f>
        <v>0</v>
      </c>
      <c r="F483" s="78">
        <f>IF($I$20="Actual/HUD Paid Rent",(F43*F263*12),(F43*'For Reference 2026 FMR'!E21*12))</f>
        <v>0</v>
      </c>
      <c r="G483" s="78">
        <f>IF($I$20="Actual/HUD Paid Rent",(G43*G263*12),(G43*'For Reference 2026 FMR'!F21*12))</f>
        <v>0</v>
      </c>
      <c r="H483" s="78">
        <f>IF($I$20="Actual/HUD Paid Rent",(H43*H263*12),(H43*'For Reference 2026 FMR'!G21*12))</f>
        <v>0</v>
      </c>
      <c r="I483" s="78">
        <f>IF($I$20="Actual/HUD Paid Rent",(I43*I263*12),(I43*'For Reference 2026 FMR'!H21*12))</f>
        <v>0</v>
      </c>
      <c r="J483" s="78">
        <f>IF($I$20="Actual/HUD Paid Rent",(J43*J263*12),(J43*'For Reference 2026 FMR'!I21*12))</f>
        <v>0</v>
      </c>
      <c r="K483" s="79">
        <f t="shared" si="11"/>
        <v>0</v>
      </c>
      <c r="L483" s="4"/>
      <c r="O483" s="9"/>
      <c r="P483" s="9"/>
    </row>
    <row r="484" spans="2:16" ht="15" customHeight="1" x14ac:dyDescent="0.25">
      <c r="B484" s="3"/>
      <c r="C484" s="154" t="str">
        <f>"Auto-calculated using "&amp;'For Reference 2026 FMR'!C22&amp;" FMRs or Actual Rents"</f>
        <v>Auto-calculated using Briscoe County FMRs or Actual Rents</v>
      </c>
      <c r="D484" s="155"/>
      <c r="E484" s="78">
        <f>IF($I$20="Actual/HUD Paid Rent",(E44*E264*12),(E44*'For Reference 2026 FMR'!D22*12))</f>
        <v>0</v>
      </c>
      <c r="F484" s="78">
        <f>IF($I$20="Actual/HUD Paid Rent",(F44*F264*12),(F44*'For Reference 2026 FMR'!E22*12))</f>
        <v>0</v>
      </c>
      <c r="G484" s="78">
        <f>IF($I$20="Actual/HUD Paid Rent",(G44*G264*12),(G44*'For Reference 2026 FMR'!F22*12))</f>
        <v>0</v>
      </c>
      <c r="H484" s="78">
        <f>IF($I$20="Actual/HUD Paid Rent",(H44*H264*12),(H44*'For Reference 2026 FMR'!G22*12))</f>
        <v>0</v>
      </c>
      <c r="I484" s="78">
        <f>IF($I$20="Actual/HUD Paid Rent",(I44*I264*12),(I44*'For Reference 2026 FMR'!H22*12))</f>
        <v>0</v>
      </c>
      <c r="J484" s="78">
        <f>IF($I$20="Actual/HUD Paid Rent",(J44*J264*12),(J44*'For Reference 2026 FMR'!I22*12))</f>
        <v>0</v>
      </c>
      <c r="K484" s="79">
        <f t="shared" si="11"/>
        <v>0</v>
      </c>
      <c r="L484" s="4"/>
      <c r="O484" s="9"/>
      <c r="P484" s="9"/>
    </row>
    <row r="485" spans="2:16" ht="15" customHeight="1" x14ac:dyDescent="0.25">
      <c r="B485" s="3"/>
      <c r="C485" s="154" t="str">
        <f>"Auto-calculated using "&amp;'For Reference 2026 FMR'!C23&amp;" FMRs or Actual Rents"</f>
        <v>Auto-calculated using Brooks County FMRs or Actual Rents</v>
      </c>
      <c r="D485" s="155"/>
      <c r="E485" s="78">
        <f>IF($I$20="Actual/HUD Paid Rent",(E45*E265*12),(E45*'For Reference 2026 FMR'!D23*12))</f>
        <v>0</v>
      </c>
      <c r="F485" s="78">
        <f>IF($I$20="Actual/HUD Paid Rent",(F45*F265*12),(F45*'For Reference 2026 FMR'!E23*12))</f>
        <v>0</v>
      </c>
      <c r="G485" s="78">
        <f>IF($I$20="Actual/HUD Paid Rent",(G45*G265*12),(G45*'For Reference 2026 FMR'!F23*12))</f>
        <v>0</v>
      </c>
      <c r="H485" s="78">
        <f>IF($I$20="Actual/HUD Paid Rent",(H45*H265*12),(H45*'For Reference 2026 FMR'!G23*12))</f>
        <v>0</v>
      </c>
      <c r="I485" s="78">
        <f>IF($I$20="Actual/HUD Paid Rent",(I45*I265*12),(I45*'For Reference 2026 FMR'!H23*12))</f>
        <v>0</v>
      </c>
      <c r="J485" s="78">
        <f>IF($I$20="Actual/HUD Paid Rent",(J45*J265*12),(J45*'For Reference 2026 FMR'!I23*12))</f>
        <v>0</v>
      </c>
      <c r="K485" s="79">
        <f t="shared" si="11"/>
        <v>0</v>
      </c>
      <c r="L485" s="4"/>
      <c r="O485" s="9"/>
      <c r="P485" s="9"/>
    </row>
    <row r="486" spans="2:16" ht="15" customHeight="1" x14ac:dyDescent="0.25">
      <c r="B486" s="3"/>
      <c r="C486" s="154" t="str">
        <f>"Auto-calculated using "&amp;'For Reference 2026 FMR'!C24&amp;" FMRs or Actual Rents"</f>
        <v>Auto-calculated using Brown County FMRs or Actual Rents</v>
      </c>
      <c r="D486" s="155"/>
      <c r="E486" s="78">
        <f>IF($I$20="Actual/HUD Paid Rent",(E46*E266*12),(E46*'For Reference 2026 FMR'!D24*12))</f>
        <v>0</v>
      </c>
      <c r="F486" s="78">
        <f>IF($I$20="Actual/HUD Paid Rent",(F46*F266*12),(F46*'For Reference 2026 FMR'!E24*12))</f>
        <v>0</v>
      </c>
      <c r="G486" s="78">
        <f>IF($I$20="Actual/HUD Paid Rent",(G46*G266*12),(G46*'For Reference 2026 FMR'!F24*12))</f>
        <v>0</v>
      </c>
      <c r="H486" s="78">
        <f>IF($I$20="Actual/HUD Paid Rent",(H46*H266*12),(H46*'For Reference 2026 FMR'!G24*12))</f>
        <v>0</v>
      </c>
      <c r="I486" s="78">
        <f>IF($I$20="Actual/HUD Paid Rent",(I46*I266*12),(I46*'For Reference 2026 FMR'!H24*12))</f>
        <v>0</v>
      </c>
      <c r="J486" s="78">
        <f>IF($I$20="Actual/HUD Paid Rent",(J46*J266*12),(J46*'For Reference 2026 FMR'!I24*12))</f>
        <v>0</v>
      </c>
      <c r="K486" s="79">
        <f t="shared" si="11"/>
        <v>0</v>
      </c>
      <c r="L486" s="4"/>
      <c r="O486" s="9"/>
      <c r="P486" s="9"/>
    </row>
    <row r="487" spans="2:16" ht="15" customHeight="1" x14ac:dyDescent="0.25">
      <c r="B487" s="3"/>
      <c r="C487" s="154" t="str">
        <f>"Auto-calculated using "&amp;'For Reference 2026 FMR'!C25&amp;" FMRs or Actual Rents"</f>
        <v>Auto-calculated using Burnet County FMRs or Actual Rents</v>
      </c>
      <c r="D487" s="155"/>
      <c r="E487" s="78">
        <f>IF($I$20="Actual/HUD Paid Rent",(E47*E267*12),(E47*'For Reference 2026 FMR'!D25*12))</f>
        <v>0</v>
      </c>
      <c r="F487" s="78">
        <f>IF($I$20="Actual/HUD Paid Rent",(F47*F267*12),(F47*'For Reference 2026 FMR'!E25*12))</f>
        <v>0</v>
      </c>
      <c r="G487" s="78">
        <f>IF($I$20="Actual/HUD Paid Rent",(G47*G267*12),(G47*'For Reference 2026 FMR'!F25*12))</f>
        <v>0</v>
      </c>
      <c r="H487" s="78">
        <f>IF($I$20="Actual/HUD Paid Rent",(H47*H267*12),(H47*'For Reference 2026 FMR'!G25*12))</f>
        <v>0</v>
      </c>
      <c r="I487" s="78">
        <f>IF($I$20="Actual/HUD Paid Rent",(I47*I267*12),(I47*'For Reference 2026 FMR'!H25*12))</f>
        <v>0</v>
      </c>
      <c r="J487" s="78">
        <f>IF($I$20="Actual/HUD Paid Rent",(J47*J267*12),(J47*'For Reference 2026 FMR'!I25*12))</f>
        <v>0</v>
      </c>
      <c r="K487" s="79">
        <f t="shared" si="11"/>
        <v>0</v>
      </c>
      <c r="L487" s="4"/>
      <c r="O487" s="9"/>
      <c r="P487" s="9"/>
    </row>
    <row r="488" spans="2:16" ht="15" customHeight="1" x14ac:dyDescent="0.25">
      <c r="B488" s="3"/>
      <c r="C488" s="154" t="str">
        <f>"Auto-calculated using "&amp;'For Reference 2026 FMR'!C26&amp;" FMRs or Actual Rents"</f>
        <v>Auto-calculated using Caldwell County FMRs or Actual Rents</v>
      </c>
      <c r="D488" s="155"/>
      <c r="E488" s="78">
        <f>IF($I$20="Actual/HUD Paid Rent",(E48*E268*12),(E48*'For Reference 2026 FMR'!D26*12))</f>
        <v>0</v>
      </c>
      <c r="F488" s="78">
        <f>IF($I$20="Actual/HUD Paid Rent",(F48*F268*12),(F48*'For Reference 2026 FMR'!E26*12))</f>
        <v>0</v>
      </c>
      <c r="G488" s="78">
        <f>IF($I$20="Actual/HUD Paid Rent",(G48*G268*12),(G48*'For Reference 2026 FMR'!F26*12))</f>
        <v>0</v>
      </c>
      <c r="H488" s="78">
        <f>IF($I$20="Actual/HUD Paid Rent",(H48*H268*12),(H48*'For Reference 2026 FMR'!G26*12))</f>
        <v>0</v>
      </c>
      <c r="I488" s="78">
        <f>IF($I$20="Actual/HUD Paid Rent",(I48*I268*12),(I48*'For Reference 2026 FMR'!H26*12))</f>
        <v>0</v>
      </c>
      <c r="J488" s="78">
        <f>IF($I$20="Actual/HUD Paid Rent",(J48*J268*12),(J48*'For Reference 2026 FMR'!I26*12))</f>
        <v>0</v>
      </c>
      <c r="K488" s="79">
        <f t="shared" si="11"/>
        <v>0</v>
      </c>
      <c r="L488" s="4"/>
      <c r="O488" s="9"/>
      <c r="P488" s="9"/>
    </row>
    <row r="489" spans="2:16" ht="15" customHeight="1" x14ac:dyDescent="0.25">
      <c r="B489" s="3"/>
      <c r="C489" s="154" t="str">
        <f>"Auto-calculated using "&amp;'For Reference 2026 FMR'!C27&amp;" FMRs or Actual Rents"</f>
        <v>Auto-calculated using Calhoun County FMRs or Actual Rents</v>
      </c>
      <c r="D489" s="155"/>
      <c r="E489" s="78">
        <f>IF($I$20="Actual/HUD Paid Rent",(E49*E269*12),(E49*'For Reference 2026 FMR'!D27*12))</f>
        <v>0</v>
      </c>
      <c r="F489" s="78">
        <f>IF($I$20="Actual/HUD Paid Rent",(F49*F269*12),(F49*'For Reference 2026 FMR'!E27*12))</f>
        <v>0</v>
      </c>
      <c r="G489" s="78">
        <f>IF($I$20="Actual/HUD Paid Rent",(G49*G269*12),(G49*'For Reference 2026 FMR'!F27*12))</f>
        <v>0</v>
      </c>
      <c r="H489" s="78">
        <f>IF($I$20="Actual/HUD Paid Rent",(H49*H269*12),(H49*'For Reference 2026 FMR'!G27*12))</f>
        <v>0</v>
      </c>
      <c r="I489" s="78">
        <f>IF($I$20="Actual/HUD Paid Rent",(I49*I269*12),(I49*'For Reference 2026 FMR'!H27*12))</f>
        <v>0</v>
      </c>
      <c r="J489" s="78">
        <f>IF($I$20="Actual/HUD Paid Rent",(J49*J269*12),(J49*'For Reference 2026 FMR'!I27*12))</f>
        <v>0</v>
      </c>
      <c r="K489" s="79">
        <f t="shared" si="11"/>
        <v>0</v>
      </c>
      <c r="L489" s="4"/>
      <c r="O489" s="9"/>
      <c r="P489" s="9"/>
    </row>
    <row r="490" spans="2:16" ht="15" customHeight="1" x14ac:dyDescent="0.25">
      <c r="B490" s="3"/>
      <c r="C490" s="154" t="str">
        <f>"Auto-calculated using "&amp;'For Reference 2026 FMR'!C28&amp;" FMRs or Actual Rents"</f>
        <v>Auto-calculated using Callahan County FMRs or Actual Rents</v>
      </c>
      <c r="D490" s="155"/>
      <c r="E490" s="78">
        <f>IF($I$20="Actual/HUD Paid Rent",(E50*E270*12),(E50*'For Reference 2026 FMR'!D28*12))</f>
        <v>0</v>
      </c>
      <c r="F490" s="78">
        <f>IF($I$20="Actual/HUD Paid Rent",(F50*F270*12),(F50*'For Reference 2026 FMR'!E28*12))</f>
        <v>0</v>
      </c>
      <c r="G490" s="78">
        <f>IF($I$20="Actual/HUD Paid Rent",(G50*G270*12),(G50*'For Reference 2026 FMR'!F28*12))</f>
        <v>0</v>
      </c>
      <c r="H490" s="78">
        <f>IF($I$20="Actual/HUD Paid Rent",(H50*H270*12),(H50*'For Reference 2026 FMR'!G28*12))</f>
        <v>0</v>
      </c>
      <c r="I490" s="78">
        <f>IF($I$20="Actual/HUD Paid Rent",(I50*I270*12),(I50*'For Reference 2026 FMR'!H28*12))</f>
        <v>0</v>
      </c>
      <c r="J490" s="78">
        <f>IF($I$20="Actual/HUD Paid Rent",(J50*J270*12),(J50*'For Reference 2026 FMR'!I28*12))</f>
        <v>0</v>
      </c>
      <c r="K490" s="79">
        <f t="shared" si="11"/>
        <v>0</v>
      </c>
      <c r="L490" s="4"/>
      <c r="O490" s="9"/>
      <c r="P490" s="9"/>
    </row>
    <row r="491" spans="2:16" ht="15" customHeight="1" x14ac:dyDescent="0.25">
      <c r="B491" s="3"/>
      <c r="C491" s="154" t="str">
        <f>"Auto-calculated using "&amp;'For Reference 2026 FMR'!C29&amp;" FMRs or Actual Rents"</f>
        <v>Auto-calculated using Cameron County FMRs or Actual Rents</v>
      </c>
      <c r="D491" s="155"/>
      <c r="E491" s="78">
        <f>IF($I$20="Actual/HUD Paid Rent",(E51*E271*12),(E51*'For Reference 2026 FMR'!D29*12))</f>
        <v>0</v>
      </c>
      <c r="F491" s="78">
        <f>IF($I$20="Actual/HUD Paid Rent",(F51*F271*12),(F51*'For Reference 2026 FMR'!E29*12))</f>
        <v>0</v>
      </c>
      <c r="G491" s="78">
        <f>IF($I$20="Actual/HUD Paid Rent",(G51*G271*12),(G51*'For Reference 2026 FMR'!F29*12))</f>
        <v>0</v>
      </c>
      <c r="H491" s="78">
        <f>IF($I$20="Actual/HUD Paid Rent",(H51*H271*12),(H51*'For Reference 2026 FMR'!G29*12))</f>
        <v>0</v>
      </c>
      <c r="I491" s="78">
        <f>IF($I$20="Actual/HUD Paid Rent",(I51*I271*12),(I51*'For Reference 2026 FMR'!H29*12))</f>
        <v>0</v>
      </c>
      <c r="J491" s="78">
        <f>IF($I$20="Actual/HUD Paid Rent",(J51*J271*12),(J51*'For Reference 2026 FMR'!I29*12))</f>
        <v>0</v>
      </c>
      <c r="K491" s="79">
        <f t="shared" si="11"/>
        <v>0</v>
      </c>
      <c r="L491" s="4"/>
      <c r="O491" s="9"/>
      <c r="P491" s="9"/>
    </row>
    <row r="492" spans="2:16" ht="15" customHeight="1" x14ac:dyDescent="0.25">
      <c r="B492" s="3"/>
      <c r="C492" s="154" t="str">
        <f>"Auto-calculated using "&amp;'For Reference 2026 FMR'!C30&amp;" FMRs or Actual Rents"</f>
        <v>Auto-calculated using Camp County FMRs or Actual Rents</v>
      </c>
      <c r="D492" s="155"/>
      <c r="E492" s="78">
        <f>IF($I$20="Actual/HUD Paid Rent",(E52*E272*12),(E52*'For Reference 2026 FMR'!D30*12))</f>
        <v>0</v>
      </c>
      <c r="F492" s="78">
        <f>IF($I$20="Actual/HUD Paid Rent",(F52*F272*12),(F52*'For Reference 2026 FMR'!E30*12))</f>
        <v>0</v>
      </c>
      <c r="G492" s="78">
        <f>IF($I$20="Actual/HUD Paid Rent",(G52*G272*12),(G52*'For Reference 2026 FMR'!F30*12))</f>
        <v>0</v>
      </c>
      <c r="H492" s="78">
        <f>IF($I$20="Actual/HUD Paid Rent",(H52*H272*12),(H52*'For Reference 2026 FMR'!G30*12))</f>
        <v>0</v>
      </c>
      <c r="I492" s="78">
        <f>IF($I$20="Actual/HUD Paid Rent",(I52*I272*12),(I52*'For Reference 2026 FMR'!H30*12))</f>
        <v>0</v>
      </c>
      <c r="J492" s="78">
        <f>IF($I$20="Actual/HUD Paid Rent",(J52*J272*12),(J52*'For Reference 2026 FMR'!I30*12))</f>
        <v>0</v>
      </c>
      <c r="K492" s="79">
        <f t="shared" si="11"/>
        <v>0</v>
      </c>
      <c r="L492" s="4"/>
      <c r="O492" s="9"/>
      <c r="P492" s="9"/>
    </row>
    <row r="493" spans="2:16" ht="15" customHeight="1" x14ac:dyDescent="0.25">
      <c r="B493" s="3"/>
      <c r="C493" s="154" t="str">
        <f>"Auto-calculated using "&amp;'For Reference 2026 FMR'!C31&amp;" FMRs or Actual Rents"</f>
        <v>Auto-calculated using Carson County FMRs or Actual Rents</v>
      </c>
      <c r="D493" s="155"/>
      <c r="E493" s="78">
        <f>IF($I$20="Actual/HUD Paid Rent",(E53*E273*12),(E53*'For Reference 2026 FMR'!D31*12))</f>
        <v>0</v>
      </c>
      <c r="F493" s="78">
        <f>IF($I$20="Actual/HUD Paid Rent",(F53*F273*12),(F53*'For Reference 2026 FMR'!E31*12))</f>
        <v>0</v>
      </c>
      <c r="G493" s="78">
        <f>IF($I$20="Actual/HUD Paid Rent",(G53*G273*12),(G53*'For Reference 2026 FMR'!F31*12))</f>
        <v>0</v>
      </c>
      <c r="H493" s="78">
        <f>IF($I$20="Actual/HUD Paid Rent",(H53*H273*12),(H53*'For Reference 2026 FMR'!G31*12))</f>
        <v>0</v>
      </c>
      <c r="I493" s="78">
        <f>IF($I$20="Actual/HUD Paid Rent",(I53*I273*12),(I53*'For Reference 2026 FMR'!H31*12))</f>
        <v>0</v>
      </c>
      <c r="J493" s="78">
        <f>IF($I$20="Actual/HUD Paid Rent",(J53*J273*12),(J53*'For Reference 2026 FMR'!I31*12))</f>
        <v>0</v>
      </c>
      <c r="K493" s="79">
        <f t="shared" si="11"/>
        <v>0</v>
      </c>
      <c r="L493" s="4"/>
      <c r="O493" s="9"/>
      <c r="P493" s="9"/>
    </row>
    <row r="494" spans="2:16" ht="15" customHeight="1" x14ac:dyDescent="0.25">
      <c r="B494" s="3"/>
      <c r="C494" s="154" t="str">
        <f>"Auto-calculated using "&amp;'For Reference 2026 FMR'!C32&amp;" FMRs or Actual Rents"</f>
        <v>Auto-calculated using Cass County FMRs or Actual Rents</v>
      </c>
      <c r="D494" s="155"/>
      <c r="E494" s="78">
        <f>IF($I$20="Actual/HUD Paid Rent",(E54*E274*12),(E54*'For Reference 2026 FMR'!D32*12))</f>
        <v>0</v>
      </c>
      <c r="F494" s="78">
        <f>IF($I$20="Actual/HUD Paid Rent",(F54*F274*12),(F54*'For Reference 2026 FMR'!E32*12))</f>
        <v>0</v>
      </c>
      <c r="G494" s="78">
        <f>IF($I$20="Actual/HUD Paid Rent",(G54*G274*12),(G54*'For Reference 2026 FMR'!F32*12))</f>
        <v>0</v>
      </c>
      <c r="H494" s="78">
        <f>IF($I$20="Actual/HUD Paid Rent",(H54*H274*12),(H54*'For Reference 2026 FMR'!G32*12))</f>
        <v>0</v>
      </c>
      <c r="I494" s="78">
        <f>IF($I$20="Actual/HUD Paid Rent",(I54*I274*12),(I54*'For Reference 2026 FMR'!H32*12))</f>
        <v>0</v>
      </c>
      <c r="J494" s="78">
        <f>IF($I$20="Actual/HUD Paid Rent",(J54*J274*12),(J54*'For Reference 2026 FMR'!I32*12))</f>
        <v>0</v>
      </c>
      <c r="K494" s="79">
        <f t="shared" si="11"/>
        <v>0</v>
      </c>
      <c r="L494" s="4"/>
      <c r="O494" s="9"/>
      <c r="P494" s="9"/>
    </row>
    <row r="495" spans="2:16" ht="15" customHeight="1" x14ac:dyDescent="0.25">
      <c r="B495" s="3"/>
      <c r="C495" s="154" t="str">
        <f>"Auto-calculated using "&amp;'For Reference 2026 FMR'!C33&amp;" FMRs or Actual Rents"</f>
        <v>Auto-calculated using Castro County FMRs or Actual Rents</v>
      </c>
      <c r="D495" s="155"/>
      <c r="E495" s="78">
        <f>IF($I$20="Actual/HUD Paid Rent",(E55*E275*12),(E55*'For Reference 2026 FMR'!D33*12))</f>
        <v>0</v>
      </c>
      <c r="F495" s="78">
        <f>IF($I$20="Actual/HUD Paid Rent",(F55*F275*12),(F55*'For Reference 2026 FMR'!E33*12))</f>
        <v>0</v>
      </c>
      <c r="G495" s="78">
        <f>IF($I$20="Actual/HUD Paid Rent",(G55*G275*12),(G55*'For Reference 2026 FMR'!F33*12))</f>
        <v>0</v>
      </c>
      <c r="H495" s="78">
        <f>IF($I$20="Actual/HUD Paid Rent",(H55*H275*12),(H55*'For Reference 2026 FMR'!G33*12))</f>
        <v>0</v>
      </c>
      <c r="I495" s="78">
        <f>IF($I$20="Actual/HUD Paid Rent",(I55*I275*12),(I55*'For Reference 2026 FMR'!H33*12))</f>
        <v>0</v>
      </c>
      <c r="J495" s="78">
        <f>IF($I$20="Actual/HUD Paid Rent",(J55*J275*12),(J55*'For Reference 2026 FMR'!I33*12))</f>
        <v>0</v>
      </c>
      <c r="K495" s="79">
        <f t="shared" si="11"/>
        <v>0</v>
      </c>
      <c r="L495" s="4"/>
      <c r="O495" s="9"/>
      <c r="P495" s="9"/>
    </row>
    <row r="496" spans="2:16" ht="15" customHeight="1" x14ac:dyDescent="0.25">
      <c r="B496" s="3"/>
      <c r="C496" s="154" t="str">
        <f>"Auto-calculated using "&amp;'For Reference 2026 FMR'!C34&amp;" FMRs or Actual Rents"</f>
        <v>Auto-calculated using Chambers County FMRs or Actual Rents</v>
      </c>
      <c r="D496" s="155"/>
      <c r="E496" s="78">
        <f>IF($I$20="Actual/HUD Paid Rent",(E56*E276*12),(E56*'For Reference 2026 FMR'!D34*12))</f>
        <v>0</v>
      </c>
      <c r="F496" s="78">
        <f>IF($I$20="Actual/HUD Paid Rent",(F56*F276*12),(F56*'For Reference 2026 FMR'!E34*12))</f>
        <v>0</v>
      </c>
      <c r="G496" s="78">
        <f>IF($I$20="Actual/HUD Paid Rent",(G56*G276*12),(G56*'For Reference 2026 FMR'!F34*12))</f>
        <v>0</v>
      </c>
      <c r="H496" s="78">
        <f>IF($I$20="Actual/HUD Paid Rent",(H56*H276*12),(H56*'For Reference 2026 FMR'!G34*12))</f>
        <v>0</v>
      </c>
      <c r="I496" s="78">
        <f>IF($I$20="Actual/HUD Paid Rent",(I56*I276*12),(I56*'For Reference 2026 FMR'!H34*12))</f>
        <v>0</v>
      </c>
      <c r="J496" s="78">
        <f>IF($I$20="Actual/HUD Paid Rent",(J56*J276*12),(J56*'For Reference 2026 FMR'!I34*12))</f>
        <v>0</v>
      </c>
      <c r="K496" s="79">
        <f t="shared" si="11"/>
        <v>0</v>
      </c>
      <c r="L496" s="4"/>
      <c r="O496" s="9"/>
      <c r="P496" s="9"/>
    </row>
    <row r="497" spans="2:16" ht="15" customHeight="1" x14ac:dyDescent="0.25">
      <c r="B497" s="3"/>
      <c r="C497" s="154" t="str">
        <f>"Auto-calculated using "&amp;'For Reference 2026 FMR'!C35&amp;" FMRs or Actual Rents"</f>
        <v>Auto-calculated using Cherokee County FMRs or Actual Rents</v>
      </c>
      <c r="D497" s="155"/>
      <c r="E497" s="78">
        <f>IF($I$20="Actual/HUD Paid Rent",(E57*E277*12),(E57*'For Reference 2026 FMR'!D35*12))</f>
        <v>0</v>
      </c>
      <c r="F497" s="78">
        <f>IF($I$20="Actual/HUD Paid Rent",(F57*F277*12),(F57*'For Reference 2026 FMR'!E35*12))</f>
        <v>0</v>
      </c>
      <c r="G497" s="78">
        <f>IF($I$20="Actual/HUD Paid Rent",(G57*G277*12),(G57*'For Reference 2026 FMR'!F35*12))</f>
        <v>0</v>
      </c>
      <c r="H497" s="78">
        <f>IF($I$20="Actual/HUD Paid Rent",(H57*H277*12),(H57*'For Reference 2026 FMR'!G35*12))</f>
        <v>0</v>
      </c>
      <c r="I497" s="78">
        <f>IF($I$20="Actual/HUD Paid Rent",(I57*I277*12),(I57*'For Reference 2026 FMR'!H35*12))</f>
        <v>0</v>
      </c>
      <c r="J497" s="78">
        <f>IF($I$20="Actual/HUD Paid Rent",(J57*J277*12),(J57*'For Reference 2026 FMR'!I35*12))</f>
        <v>0</v>
      </c>
      <c r="K497" s="79">
        <f t="shared" si="11"/>
        <v>0</v>
      </c>
      <c r="L497" s="4"/>
      <c r="O497" s="9"/>
      <c r="P497" s="9"/>
    </row>
    <row r="498" spans="2:16" ht="15" customHeight="1" x14ac:dyDescent="0.25">
      <c r="B498" s="3"/>
      <c r="C498" s="154" t="str">
        <f>"Auto-calculated using "&amp;'For Reference 2026 FMR'!C36&amp;" FMRs or Actual Rents"</f>
        <v>Auto-calculated using Cochran County FMRs or Actual Rents</v>
      </c>
      <c r="D498" s="155"/>
      <c r="E498" s="78">
        <f>IF($I$20="Actual/HUD Paid Rent",(E58*E278*12),(E58*'For Reference 2026 FMR'!D36*12))</f>
        <v>0</v>
      </c>
      <c r="F498" s="78">
        <f>IF($I$20="Actual/HUD Paid Rent",(F58*F278*12),(F58*'For Reference 2026 FMR'!E36*12))</f>
        <v>0</v>
      </c>
      <c r="G498" s="78">
        <f>IF($I$20="Actual/HUD Paid Rent",(G58*G278*12),(G58*'For Reference 2026 FMR'!F36*12))</f>
        <v>0</v>
      </c>
      <c r="H498" s="78">
        <f>IF($I$20="Actual/HUD Paid Rent",(H58*H278*12),(H58*'For Reference 2026 FMR'!G36*12))</f>
        <v>0</v>
      </c>
      <c r="I498" s="78">
        <f>IF($I$20="Actual/HUD Paid Rent",(I58*I278*12),(I58*'For Reference 2026 FMR'!H36*12))</f>
        <v>0</v>
      </c>
      <c r="J498" s="78">
        <f>IF($I$20="Actual/HUD Paid Rent",(J58*J278*12),(J58*'For Reference 2026 FMR'!I36*12))</f>
        <v>0</v>
      </c>
      <c r="K498" s="79">
        <f t="shared" si="11"/>
        <v>0</v>
      </c>
      <c r="L498" s="4"/>
      <c r="O498" s="9"/>
      <c r="P498" s="9"/>
    </row>
    <row r="499" spans="2:16" ht="15" customHeight="1" x14ac:dyDescent="0.25">
      <c r="B499" s="3"/>
      <c r="C499" s="154" t="str">
        <f>"Auto-calculated using "&amp;'For Reference 2026 FMR'!C37&amp;" FMRs or Actual Rents"</f>
        <v>Auto-calculated using Coke County FMRs or Actual Rents</v>
      </c>
      <c r="D499" s="155"/>
      <c r="E499" s="78">
        <f>IF($I$20="Actual/HUD Paid Rent",(E59*E279*12),(E59*'For Reference 2026 FMR'!D37*12))</f>
        <v>0</v>
      </c>
      <c r="F499" s="78">
        <f>IF($I$20="Actual/HUD Paid Rent",(F59*F279*12),(F59*'For Reference 2026 FMR'!E37*12))</f>
        <v>0</v>
      </c>
      <c r="G499" s="78">
        <f>IF($I$20="Actual/HUD Paid Rent",(G59*G279*12),(G59*'For Reference 2026 FMR'!F37*12))</f>
        <v>0</v>
      </c>
      <c r="H499" s="78">
        <f>IF($I$20="Actual/HUD Paid Rent",(H59*H279*12),(H59*'For Reference 2026 FMR'!G37*12))</f>
        <v>0</v>
      </c>
      <c r="I499" s="78">
        <f>IF($I$20="Actual/HUD Paid Rent",(I59*I279*12),(I59*'For Reference 2026 FMR'!H37*12))</f>
        <v>0</v>
      </c>
      <c r="J499" s="78">
        <f>IF($I$20="Actual/HUD Paid Rent",(J59*J279*12),(J59*'For Reference 2026 FMR'!I37*12))</f>
        <v>0</v>
      </c>
      <c r="K499" s="79">
        <f t="shared" si="11"/>
        <v>0</v>
      </c>
      <c r="L499" s="4"/>
      <c r="O499" s="9"/>
      <c r="P499" s="9"/>
    </row>
    <row r="500" spans="2:16" ht="15" customHeight="1" x14ac:dyDescent="0.25">
      <c r="B500" s="3"/>
      <c r="C500" s="154" t="str">
        <f>"Auto-calculated using "&amp;'For Reference 2026 FMR'!C38&amp;" FMRs or Actual Rents"</f>
        <v>Auto-calculated using Coleman County FMRs or Actual Rents</v>
      </c>
      <c r="D500" s="155"/>
      <c r="E500" s="78">
        <f>IF($I$20="Actual/HUD Paid Rent",(E60*E280*12),(E60*'For Reference 2026 FMR'!D38*12))</f>
        <v>0</v>
      </c>
      <c r="F500" s="78">
        <f>IF($I$20="Actual/HUD Paid Rent",(F60*F280*12),(F60*'For Reference 2026 FMR'!E38*12))</f>
        <v>0</v>
      </c>
      <c r="G500" s="78">
        <f>IF($I$20="Actual/HUD Paid Rent",(G60*G280*12),(G60*'For Reference 2026 FMR'!F38*12))</f>
        <v>0</v>
      </c>
      <c r="H500" s="78">
        <f>IF($I$20="Actual/HUD Paid Rent",(H60*H280*12),(H60*'For Reference 2026 FMR'!G38*12))</f>
        <v>0</v>
      </c>
      <c r="I500" s="78">
        <f>IF($I$20="Actual/HUD Paid Rent",(I60*I280*12),(I60*'For Reference 2026 FMR'!H38*12))</f>
        <v>0</v>
      </c>
      <c r="J500" s="78">
        <f>IF($I$20="Actual/HUD Paid Rent",(J60*J280*12),(J60*'For Reference 2026 FMR'!I38*12))</f>
        <v>0</v>
      </c>
      <c r="K500" s="79">
        <f t="shared" si="11"/>
        <v>0</v>
      </c>
      <c r="L500" s="4"/>
      <c r="O500" s="9"/>
      <c r="P500" s="9"/>
    </row>
    <row r="501" spans="2:16" ht="15" customHeight="1" x14ac:dyDescent="0.25">
      <c r="B501" s="3"/>
      <c r="C501" s="154" t="str">
        <f>"Auto-calculated using "&amp;'For Reference 2026 FMR'!C39&amp;" FMRs or Actual Rents"</f>
        <v>Auto-calculated using Collingsworth County FMRs or Actual Rents</v>
      </c>
      <c r="D501" s="155"/>
      <c r="E501" s="78">
        <f>IF($I$20="Actual/HUD Paid Rent",(E61*E281*12),(E61*'For Reference 2026 FMR'!D39*12))</f>
        <v>0</v>
      </c>
      <c r="F501" s="78">
        <f>IF($I$20="Actual/HUD Paid Rent",(F61*F281*12),(F61*'For Reference 2026 FMR'!E39*12))</f>
        <v>0</v>
      </c>
      <c r="G501" s="78">
        <f>IF($I$20="Actual/HUD Paid Rent",(G61*G281*12),(G61*'For Reference 2026 FMR'!F39*12))</f>
        <v>0</v>
      </c>
      <c r="H501" s="78">
        <f>IF($I$20="Actual/HUD Paid Rent",(H61*H281*12),(H61*'For Reference 2026 FMR'!G39*12))</f>
        <v>0</v>
      </c>
      <c r="I501" s="78">
        <f>IF($I$20="Actual/HUD Paid Rent",(I61*I281*12),(I61*'For Reference 2026 FMR'!H39*12))</f>
        <v>0</v>
      </c>
      <c r="J501" s="78">
        <f>IF($I$20="Actual/HUD Paid Rent",(J61*J281*12),(J61*'For Reference 2026 FMR'!I39*12))</f>
        <v>0</v>
      </c>
      <c r="K501" s="79">
        <f t="shared" si="11"/>
        <v>0</v>
      </c>
      <c r="L501" s="4"/>
      <c r="O501" s="9"/>
      <c r="P501" s="9"/>
    </row>
    <row r="502" spans="2:16" ht="15" customHeight="1" x14ac:dyDescent="0.25">
      <c r="B502" s="3"/>
      <c r="C502" s="154" t="str">
        <f>"Auto-calculated using "&amp;'For Reference 2026 FMR'!C40&amp;" FMRs or Actual Rents"</f>
        <v>Auto-calculated using Colorado County FMRs or Actual Rents</v>
      </c>
      <c r="D502" s="155"/>
      <c r="E502" s="78">
        <f>IF($I$20="Actual/HUD Paid Rent",(E62*E282*12),(E62*'For Reference 2026 FMR'!D40*12))</f>
        <v>0</v>
      </c>
      <c r="F502" s="78">
        <f>IF($I$20="Actual/HUD Paid Rent",(F62*F282*12),(F62*'For Reference 2026 FMR'!E40*12))</f>
        <v>0</v>
      </c>
      <c r="G502" s="78">
        <f>IF($I$20="Actual/HUD Paid Rent",(G62*G282*12),(G62*'For Reference 2026 FMR'!F40*12))</f>
        <v>0</v>
      </c>
      <c r="H502" s="78">
        <f>IF($I$20="Actual/HUD Paid Rent",(H62*H282*12),(H62*'For Reference 2026 FMR'!G40*12))</f>
        <v>0</v>
      </c>
      <c r="I502" s="78">
        <f>IF($I$20="Actual/HUD Paid Rent",(I62*I282*12),(I62*'For Reference 2026 FMR'!H40*12))</f>
        <v>0</v>
      </c>
      <c r="J502" s="78">
        <f>IF($I$20="Actual/HUD Paid Rent",(J62*J282*12),(J62*'For Reference 2026 FMR'!I40*12))</f>
        <v>0</v>
      </c>
      <c r="K502" s="79">
        <f t="shared" si="11"/>
        <v>0</v>
      </c>
      <c r="L502" s="4"/>
      <c r="O502" s="9"/>
      <c r="P502" s="9"/>
    </row>
    <row r="503" spans="2:16" ht="15" customHeight="1" x14ac:dyDescent="0.25">
      <c r="B503" s="3"/>
      <c r="C503" s="154" t="str">
        <f>"Auto-calculated using "&amp;'For Reference 2026 FMR'!C41&amp;" FMRs or Actual Rents"</f>
        <v>Auto-calculated using Comal County FMRs or Actual Rents</v>
      </c>
      <c r="D503" s="155"/>
      <c r="E503" s="78">
        <f>IF($I$20="Actual/HUD Paid Rent",(E63*E283*12),(E63*'For Reference 2026 FMR'!D41*12))</f>
        <v>0</v>
      </c>
      <c r="F503" s="78">
        <f>IF($I$20="Actual/HUD Paid Rent",(F63*F283*12),(F63*'For Reference 2026 FMR'!E41*12))</f>
        <v>0</v>
      </c>
      <c r="G503" s="78">
        <f>IF($I$20="Actual/HUD Paid Rent",(G63*G283*12),(G63*'For Reference 2026 FMR'!F41*12))</f>
        <v>0</v>
      </c>
      <c r="H503" s="78">
        <f>IF($I$20="Actual/HUD Paid Rent",(H63*H283*12),(H63*'For Reference 2026 FMR'!G41*12))</f>
        <v>0</v>
      </c>
      <c r="I503" s="78">
        <f>IF($I$20="Actual/HUD Paid Rent",(I63*I283*12),(I63*'For Reference 2026 FMR'!H41*12))</f>
        <v>0</v>
      </c>
      <c r="J503" s="78">
        <f>IF($I$20="Actual/HUD Paid Rent",(J63*J283*12),(J63*'For Reference 2026 FMR'!I41*12))</f>
        <v>0</v>
      </c>
      <c r="K503" s="79">
        <f t="shared" si="11"/>
        <v>0</v>
      </c>
      <c r="L503" s="4"/>
      <c r="O503" s="9"/>
      <c r="P503" s="9"/>
    </row>
    <row r="504" spans="2:16" ht="15" customHeight="1" x14ac:dyDescent="0.25">
      <c r="B504" s="3"/>
      <c r="C504" s="154" t="str">
        <f>"Auto-calculated using "&amp;'For Reference 2026 FMR'!C42&amp;" FMRs or Actual Rents"</f>
        <v>Auto-calculated using Comanche County FMRs or Actual Rents</v>
      </c>
      <c r="D504" s="155"/>
      <c r="E504" s="78">
        <f>IF($I$20="Actual/HUD Paid Rent",(E64*E284*12),(E64*'For Reference 2026 FMR'!D42*12))</f>
        <v>0</v>
      </c>
      <c r="F504" s="78">
        <f>IF($I$20="Actual/HUD Paid Rent",(F64*F284*12),(F64*'For Reference 2026 FMR'!E42*12))</f>
        <v>0</v>
      </c>
      <c r="G504" s="78">
        <f>IF($I$20="Actual/HUD Paid Rent",(G64*G284*12),(G64*'For Reference 2026 FMR'!F42*12))</f>
        <v>0</v>
      </c>
      <c r="H504" s="78">
        <f>IF($I$20="Actual/HUD Paid Rent",(H64*H284*12),(H64*'For Reference 2026 FMR'!G42*12))</f>
        <v>0</v>
      </c>
      <c r="I504" s="78">
        <f>IF($I$20="Actual/HUD Paid Rent",(I64*I284*12),(I64*'For Reference 2026 FMR'!H42*12))</f>
        <v>0</v>
      </c>
      <c r="J504" s="78">
        <f>IF($I$20="Actual/HUD Paid Rent",(J64*J284*12),(J64*'For Reference 2026 FMR'!I42*12))</f>
        <v>0</v>
      </c>
      <c r="K504" s="79">
        <f t="shared" si="11"/>
        <v>0</v>
      </c>
      <c r="L504" s="4"/>
      <c r="O504" s="9"/>
      <c r="P504" s="9"/>
    </row>
    <row r="505" spans="2:16" ht="15" customHeight="1" x14ac:dyDescent="0.25">
      <c r="B505" s="3"/>
      <c r="C505" s="154" t="str">
        <f>"Auto-calculated using "&amp;'For Reference 2026 FMR'!C43&amp;" FMRs or Actual Rents"</f>
        <v>Auto-calculated using Concho County FMRs or Actual Rents</v>
      </c>
      <c r="D505" s="155"/>
      <c r="E505" s="78">
        <f>IF($I$20="Actual/HUD Paid Rent",(E65*E285*12),(E65*'For Reference 2026 FMR'!D43*12))</f>
        <v>0</v>
      </c>
      <c r="F505" s="78">
        <f>IF($I$20="Actual/HUD Paid Rent",(F65*F285*12),(F65*'For Reference 2026 FMR'!E43*12))</f>
        <v>0</v>
      </c>
      <c r="G505" s="78">
        <f>IF($I$20="Actual/HUD Paid Rent",(G65*G285*12),(G65*'For Reference 2026 FMR'!F43*12))</f>
        <v>0</v>
      </c>
      <c r="H505" s="78">
        <f>IF($I$20="Actual/HUD Paid Rent",(H65*H285*12),(H65*'For Reference 2026 FMR'!G43*12))</f>
        <v>0</v>
      </c>
      <c r="I505" s="78">
        <f>IF($I$20="Actual/HUD Paid Rent",(I65*I285*12),(I65*'For Reference 2026 FMR'!H43*12))</f>
        <v>0</v>
      </c>
      <c r="J505" s="78">
        <f>IF($I$20="Actual/HUD Paid Rent",(J65*J285*12),(J65*'For Reference 2026 FMR'!I43*12))</f>
        <v>0</v>
      </c>
      <c r="K505" s="79">
        <f t="shared" si="11"/>
        <v>0</v>
      </c>
      <c r="L505" s="4"/>
      <c r="O505" s="9"/>
      <c r="P505" s="9"/>
    </row>
    <row r="506" spans="2:16" ht="15" customHeight="1" x14ac:dyDescent="0.25">
      <c r="B506" s="3"/>
      <c r="C506" s="154" t="str">
        <f>"Auto-calculated using "&amp;'For Reference 2026 FMR'!C44&amp;" FMRs or Actual Rents"</f>
        <v>Auto-calculated using Cooke County FMRs or Actual Rents</v>
      </c>
      <c r="D506" s="155"/>
      <c r="E506" s="78">
        <f>IF($I$20="Actual/HUD Paid Rent",(E66*E286*12),(E66*'For Reference 2026 FMR'!D44*12))</f>
        <v>0</v>
      </c>
      <c r="F506" s="78">
        <f>IF($I$20="Actual/HUD Paid Rent",(F66*F286*12),(F66*'For Reference 2026 FMR'!E44*12))</f>
        <v>0</v>
      </c>
      <c r="G506" s="78">
        <f>IF($I$20="Actual/HUD Paid Rent",(G66*G286*12),(G66*'For Reference 2026 FMR'!F44*12))</f>
        <v>0</v>
      </c>
      <c r="H506" s="78">
        <f>IF($I$20="Actual/HUD Paid Rent",(H66*H286*12),(H66*'For Reference 2026 FMR'!G44*12))</f>
        <v>0</v>
      </c>
      <c r="I506" s="78">
        <f>IF($I$20="Actual/HUD Paid Rent",(I66*I286*12),(I66*'For Reference 2026 FMR'!H44*12))</f>
        <v>0</v>
      </c>
      <c r="J506" s="78">
        <f>IF($I$20="Actual/HUD Paid Rent",(J66*J286*12),(J66*'For Reference 2026 FMR'!I44*12))</f>
        <v>0</v>
      </c>
      <c r="K506" s="79">
        <f t="shared" si="11"/>
        <v>0</v>
      </c>
      <c r="L506" s="4"/>
      <c r="O506" s="9"/>
      <c r="P506" s="9"/>
    </row>
    <row r="507" spans="2:16" ht="15" customHeight="1" x14ac:dyDescent="0.25">
      <c r="B507" s="3"/>
      <c r="C507" s="154" t="str">
        <f>"Auto-calculated using "&amp;'For Reference 2026 FMR'!C45&amp;" FMRs or Actual Rents"</f>
        <v>Auto-calculated using Coryell County FMRs or Actual Rents</v>
      </c>
      <c r="D507" s="155"/>
      <c r="E507" s="78">
        <f>IF($I$20="Actual/HUD Paid Rent",(E67*E287*12),(E67*'For Reference 2026 FMR'!D45*12))</f>
        <v>0</v>
      </c>
      <c r="F507" s="78">
        <f>IF($I$20="Actual/HUD Paid Rent",(F67*F287*12),(F67*'For Reference 2026 FMR'!E45*12))</f>
        <v>0</v>
      </c>
      <c r="G507" s="78">
        <f>IF($I$20="Actual/HUD Paid Rent",(G67*G287*12),(G67*'For Reference 2026 FMR'!F45*12))</f>
        <v>0</v>
      </c>
      <c r="H507" s="78">
        <f>IF($I$20="Actual/HUD Paid Rent",(H67*H287*12),(H67*'For Reference 2026 FMR'!G45*12))</f>
        <v>0</v>
      </c>
      <c r="I507" s="78">
        <f>IF($I$20="Actual/HUD Paid Rent",(I67*I287*12),(I67*'For Reference 2026 FMR'!H45*12))</f>
        <v>0</v>
      </c>
      <c r="J507" s="78">
        <f>IF($I$20="Actual/HUD Paid Rent",(J67*J287*12),(J67*'For Reference 2026 FMR'!I45*12))</f>
        <v>0</v>
      </c>
      <c r="K507" s="79">
        <f t="shared" si="11"/>
        <v>0</v>
      </c>
      <c r="L507" s="4"/>
      <c r="O507" s="9"/>
      <c r="P507" s="9"/>
    </row>
    <row r="508" spans="2:16" ht="15" customHeight="1" x14ac:dyDescent="0.25">
      <c r="B508" s="3"/>
      <c r="C508" s="154" t="str">
        <f>"Auto-calculated using "&amp;'For Reference 2026 FMR'!C46&amp;" FMRs or Actual Rents"</f>
        <v>Auto-calculated using Crane County FMRs or Actual Rents</v>
      </c>
      <c r="D508" s="155"/>
      <c r="E508" s="78">
        <f>IF($I$20="Actual/HUD Paid Rent",(E68*E288*12),(E68*'For Reference 2026 FMR'!D46*12))</f>
        <v>0</v>
      </c>
      <c r="F508" s="78">
        <f>IF($I$20="Actual/HUD Paid Rent",(F68*F288*12),(F68*'For Reference 2026 FMR'!E46*12))</f>
        <v>0</v>
      </c>
      <c r="G508" s="78">
        <f>IF($I$20="Actual/HUD Paid Rent",(G68*G288*12),(G68*'For Reference 2026 FMR'!F46*12))</f>
        <v>0</v>
      </c>
      <c r="H508" s="78">
        <f>IF($I$20="Actual/HUD Paid Rent",(H68*H288*12),(H68*'For Reference 2026 FMR'!G46*12))</f>
        <v>0</v>
      </c>
      <c r="I508" s="78">
        <f>IF($I$20="Actual/HUD Paid Rent",(I68*I288*12),(I68*'For Reference 2026 FMR'!H46*12))</f>
        <v>0</v>
      </c>
      <c r="J508" s="78">
        <f>IF($I$20="Actual/HUD Paid Rent",(J68*J288*12),(J68*'For Reference 2026 FMR'!I46*12))</f>
        <v>0</v>
      </c>
      <c r="K508" s="79">
        <f t="shared" si="11"/>
        <v>0</v>
      </c>
      <c r="L508" s="4"/>
      <c r="O508" s="9"/>
      <c r="P508" s="9"/>
    </row>
    <row r="509" spans="2:16" ht="15" customHeight="1" x14ac:dyDescent="0.25">
      <c r="B509" s="3"/>
      <c r="C509" s="154" t="str">
        <f>"Auto-calculated using "&amp;'For Reference 2026 FMR'!C47&amp;" FMRs or Actual Rents"</f>
        <v>Auto-calculated using Crockett County FMRs or Actual Rents</v>
      </c>
      <c r="D509" s="155"/>
      <c r="E509" s="78">
        <f>IF($I$20="Actual/HUD Paid Rent",(E69*E289*12),(E69*'For Reference 2026 FMR'!D47*12))</f>
        <v>0</v>
      </c>
      <c r="F509" s="78">
        <f>IF($I$20="Actual/HUD Paid Rent",(F69*F289*12),(F69*'For Reference 2026 FMR'!E47*12))</f>
        <v>0</v>
      </c>
      <c r="G509" s="78">
        <f>IF($I$20="Actual/HUD Paid Rent",(G69*G289*12),(G69*'For Reference 2026 FMR'!F47*12))</f>
        <v>0</v>
      </c>
      <c r="H509" s="78">
        <f>IF($I$20="Actual/HUD Paid Rent",(H69*H289*12),(H69*'For Reference 2026 FMR'!G47*12))</f>
        <v>0</v>
      </c>
      <c r="I509" s="78">
        <f>IF($I$20="Actual/HUD Paid Rent",(I69*I289*12),(I69*'For Reference 2026 FMR'!H47*12))</f>
        <v>0</v>
      </c>
      <c r="J509" s="78">
        <f>IF($I$20="Actual/HUD Paid Rent",(J69*J289*12),(J69*'For Reference 2026 FMR'!I47*12))</f>
        <v>0</v>
      </c>
      <c r="K509" s="79">
        <f t="shared" si="11"/>
        <v>0</v>
      </c>
      <c r="L509" s="4"/>
      <c r="O509" s="9"/>
      <c r="P509" s="9"/>
    </row>
    <row r="510" spans="2:16" ht="15" customHeight="1" x14ac:dyDescent="0.25">
      <c r="B510" s="3"/>
      <c r="C510" s="154" t="str">
        <f>"Auto-calculated using "&amp;'For Reference 2026 FMR'!C48&amp;" FMRs or Actual Rents"</f>
        <v>Auto-calculated using Crosby County FMRs or Actual Rents</v>
      </c>
      <c r="D510" s="155"/>
      <c r="E510" s="78">
        <f>IF($I$20="Actual/HUD Paid Rent",(E70*E290*12),(E70*'For Reference 2026 FMR'!D48*12))</f>
        <v>0</v>
      </c>
      <c r="F510" s="78">
        <f>IF($I$20="Actual/HUD Paid Rent",(F70*F290*12),(F70*'For Reference 2026 FMR'!E48*12))</f>
        <v>0</v>
      </c>
      <c r="G510" s="78">
        <f>IF($I$20="Actual/HUD Paid Rent",(G70*G290*12),(G70*'For Reference 2026 FMR'!F48*12))</f>
        <v>0</v>
      </c>
      <c r="H510" s="78">
        <f>IF($I$20="Actual/HUD Paid Rent",(H70*H290*12),(H70*'For Reference 2026 FMR'!G48*12))</f>
        <v>0</v>
      </c>
      <c r="I510" s="78">
        <f>IF($I$20="Actual/HUD Paid Rent",(I70*I290*12),(I70*'For Reference 2026 FMR'!H48*12))</f>
        <v>0</v>
      </c>
      <c r="J510" s="78">
        <f>IF($I$20="Actual/HUD Paid Rent",(J70*J290*12),(J70*'For Reference 2026 FMR'!I48*12))</f>
        <v>0</v>
      </c>
      <c r="K510" s="79">
        <f t="shared" si="11"/>
        <v>0</v>
      </c>
      <c r="L510" s="4"/>
      <c r="O510" s="9"/>
      <c r="P510" s="9"/>
    </row>
    <row r="511" spans="2:16" ht="15" customHeight="1" x14ac:dyDescent="0.25">
      <c r="B511" s="3"/>
      <c r="C511" s="154" t="str">
        <f>"Auto-calculated using "&amp;'For Reference 2026 FMR'!C49&amp;" FMRs or Actual Rents"</f>
        <v>Auto-calculated using Culberson County FMRs or Actual Rents</v>
      </c>
      <c r="D511" s="155"/>
      <c r="E511" s="78">
        <f>IF($I$20="Actual/HUD Paid Rent",(E71*E291*12),(E71*'For Reference 2026 FMR'!D49*12))</f>
        <v>0</v>
      </c>
      <c r="F511" s="78">
        <f>IF($I$20="Actual/HUD Paid Rent",(F71*F291*12),(F71*'For Reference 2026 FMR'!E49*12))</f>
        <v>0</v>
      </c>
      <c r="G511" s="78">
        <f>IF($I$20="Actual/HUD Paid Rent",(G71*G291*12),(G71*'For Reference 2026 FMR'!F49*12))</f>
        <v>0</v>
      </c>
      <c r="H511" s="78">
        <f>IF($I$20="Actual/HUD Paid Rent",(H71*H291*12),(H71*'For Reference 2026 FMR'!G49*12))</f>
        <v>0</v>
      </c>
      <c r="I511" s="78">
        <f>IF($I$20="Actual/HUD Paid Rent",(I71*I291*12),(I71*'For Reference 2026 FMR'!H49*12))</f>
        <v>0</v>
      </c>
      <c r="J511" s="78">
        <f>IF($I$20="Actual/HUD Paid Rent",(J71*J291*12),(J71*'For Reference 2026 FMR'!I49*12))</f>
        <v>0</v>
      </c>
      <c r="K511" s="79">
        <f t="shared" si="11"/>
        <v>0</v>
      </c>
      <c r="L511" s="4"/>
      <c r="O511" s="9"/>
      <c r="P511" s="9"/>
    </row>
    <row r="512" spans="2:16" ht="15" customHeight="1" x14ac:dyDescent="0.25">
      <c r="B512" s="3"/>
      <c r="C512" s="154" t="str">
        <f>"Auto-calculated using "&amp;'For Reference 2026 FMR'!C50&amp;" FMRs or Actual Rents"</f>
        <v>Auto-calculated using Dallam County FMRs or Actual Rents</v>
      </c>
      <c r="D512" s="155"/>
      <c r="E512" s="78">
        <f>IF($I$20="Actual/HUD Paid Rent",(E72*E292*12),(E72*'For Reference 2026 FMR'!D50*12))</f>
        <v>0</v>
      </c>
      <c r="F512" s="78">
        <f>IF($I$20="Actual/HUD Paid Rent",(F72*F292*12),(F72*'For Reference 2026 FMR'!E50*12))</f>
        <v>0</v>
      </c>
      <c r="G512" s="78">
        <f>IF($I$20="Actual/HUD Paid Rent",(G72*G292*12),(G72*'For Reference 2026 FMR'!F50*12))</f>
        <v>0</v>
      </c>
      <c r="H512" s="78">
        <f>IF($I$20="Actual/HUD Paid Rent",(H72*H292*12),(H72*'For Reference 2026 FMR'!G50*12))</f>
        <v>0</v>
      </c>
      <c r="I512" s="78">
        <f>IF($I$20="Actual/HUD Paid Rent",(I72*I292*12),(I72*'For Reference 2026 FMR'!H50*12))</f>
        <v>0</v>
      </c>
      <c r="J512" s="78">
        <f>IF($I$20="Actual/HUD Paid Rent",(J72*J292*12),(J72*'For Reference 2026 FMR'!I50*12))</f>
        <v>0</v>
      </c>
      <c r="K512" s="79">
        <f t="shared" si="11"/>
        <v>0</v>
      </c>
      <c r="L512" s="4"/>
      <c r="O512" s="9"/>
      <c r="P512" s="9"/>
    </row>
    <row r="513" spans="2:16" ht="15" customHeight="1" x14ac:dyDescent="0.25">
      <c r="B513" s="3"/>
      <c r="C513" s="154" t="str">
        <f>"Auto-calculated using "&amp;'For Reference 2026 FMR'!C51&amp;" FMRs or Actual Rents"</f>
        <v>Auto-calculated using Dawson County FMRs or Actual Rents</v>
      </c>
      <c r="D513" s="155"/>
      <c r="E513" s="78">
        <f>IF($I$20="Actual/HUD Paid Rent",(E73*E293*12),(E73*'For Reference 2026 FMR'!D51*12))</f>
        <v>0</v>
      </c>
      <c r="F513" s="78">
        <f>IF($I$20="Actual/HUD Paid Rent",(F73*F293*12),(F73*'For Reference 2026 FMR'!E51*12))</f>
        <v>0</v>
      </c>
      <c r="G513" s="78">
        <f>IF($I$20="Actual/HUD Paid Rent",(G73*G293*12),(G73*'For Reference 2026 FMR'!F51*12))</f>
        <v>0</v>
      </c>
      <c r="H513" s="78">
        <f>IF($I$20="Actual/HUD Paid Rent",(H73*H293*12),(H73*'For Reference 2026 FMR'!G51*12))</f>
        <v>0</v>
      </c>
      <c r="I513" s="78">
        <f>IF($I$20="Actual/HUD Paid Rent",(I73*I293*12),(I73*'For Reference 2026 FMR'!H51*12))</f>
        <v>0</v>
      </c>
      <c r="J513" s="78">
        <f>IF($I$20="Actual/HUD Paid Rent",(J73*J293*12),(J73*'For Reference 2026 FMR'!I51*12))</f>
        <v>0</v>
      </c>
      <c r="K513" s="79">
        <f t="shared" si="11"/>
        <v>0</v>
      </c>
      <c r="L513" s="4"/>
      <c r="O513" s="9"/>
      <c r="P513" s="9"/>
    </row>
    <row r="514" spans="2:16" ht="15" customHeight="1" x14ac:dyDescent="0.25">
      <c r="B514" s="3"/>
      <c r="C514" s="154" t="str">
        <f>"Auto-calculated using "&amp;'For Reference 2026 FMR'!C52&amp;" FMRs or Actual Rents"</f>
        <v>Auto-calculated using Deaf Smith County FMRs or Actual Rents</v>
      </c>
      <c r="D514" s="155"/>
      <c r="E514" s="78">
        <f>IF($I$20="Actual/HUD Paid Rent",(E74*E294*12),(E74*'For Reference 2026 FMR'!D52*12))</f>
        <v>0</v>
      </c>
      <c r="F514" s="78">
        <f>IF($I$20="Actual/HUD Paid Rent",(F74*F294*12),(F74*'For Reference 2026 FMR'!E52*12))</f>
        <v>0</v>
      </c>
      <c r="G514" s="78">
        <f>IF($I$20="Actual/HUD Paid Rent",(G74*G294*12),(G74*'For Reference 2026 FMR'!F52*12))</f>
        <v>0</v>
      </c>
      <c r="H514" s="78">
        <f>IF($I$20="Actual/HUD Paid Rent",(H74*H294*12),(H74*'For Reference 2026 FMR'!G52*12))</f>
        <v>0</v>
      </c>
      <c r="I514" s="78">
        <f>IF($I$20="Actual/HUD Paid Rent",(I74*I294*12),(I74*'For Reference 2026 FMR'!H52*12))</f>
        <v>0</v>
      </c>
      <c r="J514" s="78">
        <f>IF($I$20="Actual/HUD Paid Rent",(J74*J294*12),(J74*'For Reference 2026 FMR'!I52*12))</f>
        <v>0</v>
      </c>
      <c r="K514" s="79">
        <f t="shared" si="11"/>
        <v>0</v>
      </c>
      <c r="L514" s="4"/>
      <c r="O514" s="9"/>
      <c r="P514" s="9"/>
    </row>
    <row r="515" spans="2:16" ht="15" customHeight="1" x14ac:dyDescent="0.25">
      <c r="B515" s="3"/>
      <c r="C515" s="154" t="str">
        <f>"Auto-calculated using "&amp;'For Reference 2026 FMR'!C53&amp;" FMRs or Actual Rents"</f>
        <v>Auto-calculated using Delta County FMRs or Actual Rents</v>
      </c>
      <c r="D515" s="155"/>
      <c r="E515" s="78">
        <f>IF($I$20="Actual/HUD Paid Rent",(E75*E295*12),(E75*'For Reference 2026 FMR'!D53*12))</f>
        <v>0</v>
      </c>
      <c r="F515" s="78">
        <f>IF($I$20="Actual/HUD Paid Rent",(F75*F295*12),(F75*'For Reference 2026 FMR'!E53*12))</f>
        <v>0</v>
      </c>
      <c r="G515" s="78">
        <f>IF($I$20="Actual/HUD Paid Rent",(G75*G295*12),(G75*'For Reference 2026 FMR'!F53*12))</f>
        <v>0</v>
      </c>
      <c r="H515" s="78">
        <f>IF($I$20="Actual/HUD Paid Rent",(H75*H295*12),(H75*'For Reference 2026 FMR'!G53*12))</f>
        <v>0</v>
      </c>
      <c r="I515" s="78">
        <f>IF($I$20="Actual/HUD Paid Rent",(I75*I295*12),(I75*'For Reference 2026 FMR'!H53*12))</f>
        <v>0</v>
      </c>
      <c r="J515" s="78">
        <f>IF($I$20="Actual/HUD Paid Rent",(J75*J295*12),(J75*'For Reference 2026 FMR'!I53*12))</f>
        <v>0</v>
      </c>
      <c r="K515" s="79">
        <f t="shared" si="11"/>
        <v>0</v>
      </c>
      <c r="L515" s="4"/>
      <c r="O515" s="9"/>
      <c r="P515" s="9"/>
    </row>
    <row r="516" spans="2:16" ht="15" customHeight="1" x14ac:dyDescent="0.25">
      <c r="B516" s="3"/>
      <c r="C516" s="154" t="str">
        <f>"Auto-calculated using "&amp;'For Reference 2026 FMR'!C54&amp;" FMRs or Actual Rents"</f>
        <v>Auto-calculated using Denton County FMRs or Actual Rents</v>
      </c>
      <c r="D516" s="155"/>
      <c r="E516" s="78">
        <f>IF($I$20="Actual/HUD Paid Rent",(E76*E296*12),(E76*'For Reference 2026 FMR'!D54*12))</f>
        <v>0</v>
      </c>
      <c r="F516" s="78">
        <f>IF($I$20="Actual/HUD Paid Rent",(F76*F296*12),(F76*'For Reference 2026 FMR'!E54*12))</f>
        <v>0</v>
      </c>
      <c r="G516" s="78">
        <f>IF($I$20="Actual/HUD Paid Rent",(G76*G296*12),(G76*'For Reference 2026 FMR'!F54*12))</f>
        <v>0</v>
      </c>
      <c r="H516" s="78">
        <f>IF($I$20="Actual/HUD Paid Rent",(H76*H296*12),(H76*'For Reference 2026 FMR'!G54*12))</f>
        <v>0</v>
      </c>
      <c r="I516" s="78">
        <f>IF($I$20="Actual/HUD Paid Rent",(I76*I296*12),(I76*'For Reference 2026 FMR'!H54*12))</f>
        <v>0</v>
      </c>
      <c r="J516" s="78">
        <f>IF($I$20="Actual/HUD Paid Rent",(J76*J296*12),(J76*'For Reference 2026 FMR'!I54*12))</f>
        <v>0</v>
      </c>
      <c r="K516" s="79">
        <f t="shared" si="11"/>
        <v>0</v>
      </c>
      <c r="L516" s="4"/>
      <c r="O516" s="9"/>
      <c r="P516" s="9"/>
    </row>
    <row r="517" spans="2:16" ht="15" customHeight="1" x14ac:dyDescent="0.25">
      <c r="B517" s="3"/>
      <c r="C517" s="154" t="str">
        <f>"Auto-calculated using "&amp;'For Reference 2026 FMR'!C55&amp;" FMRs or Actual Rents"</f>
        <v>Auto-calculated using DeWitt County FMRs or Actual Rents</v>
      </c>
      <c r="D517" s="155"/>
      <c r="E517" s="78">
        <f>IF($I$20="Actual/HUD Paid Rent",(E77*E297*12),(E77*'For Reference 2026 FMR'!D55*12))</f>
        <v>0</v>
      </c>
      <c r="F517" s="78">
        <f>IF($I$20="Actual/HUD Paid Rent",(F77*F297*12),(F77*'For Reference 2026 FMR'!E55*12))</f>
        <v>0</v>
      </c>
      <c r="G517" s="78">
        <f>IF($I$20="Actual/HUD Paid Rent",(G77*G297*12),(G77*'For Reference 2026 FMR'!F55*12))</f>
        <v>0</v>
      </c>
      <c r="H517" s="78">
        <f>IF($I$20="Actual/HUD Paid Rent",(H77*H297*12),(H77*'For Reference 2026 FMR'!G55*12))</f>
        <v>0</v>
      </c>
      <c r="I517" s="78">
        <f>IF($I$20="Actual/HUD Paid Rent",(I77*I297*12),(I77*'For Reference 2026 FMR'!H55*12))</f>
        <v>0</v>
      </c>
      <c r="J517" s="78">
        <f>IF($I$20="Actual/HUD Paid Rent",(J77*J297*12),(J77*'For Reference 2026 FMR'!I55*12))</f>
        <v>0</v>
      </c>
      <c r="K517" s="79">
        <f t="shared" si="11"/>
        <v>0</v>
      </c>
      <c r="L517" s="4"/>
      <c r="O517" s="9"/>
      <c r="P517" s="9"/>
    </row>
    <row r="518" spans="2:16" ht="15" customHeight="1" x14ac:dyDescent="0.25">
      <c r="B518" s="3"/>
      <c r="C518" s="154" t="str">
        <f>"Auto-calculated using "&amp;'For Reference 2026 FMR'!C56&amp;" FMRs or Actual Rents"</f>
        <v>Auto-calculated using Dickens County FMRs or Actual Rents</v>
      </c>
      <c r="D518" s="155"/>
      <c r="E518" s="78">
        <f>IF($I$20="Actual/HUD Paid Rent",(E78*E298*12),(E78*'For Reference 2026 FMR'!D56*12))</f>
        <v>0</v>
      </c>
      <c r="F518" s="78">
        <f>IF($I$20="Actual/HUD Paid Rent",(F78*F298*12),(F78*'For Reference 2026 FMR'!E56*12))</f>
        <v>0</v>
      </c>
      <c r="G518" s="78">
        <f>IF($I$20="Actual/HUD Paid Rent",(G78*G298*12),(G78*'For Reference 2026 FMR'!F56*12))</f>
        <v>0</v>
      </c>
      <c r="H518" s="78">
        <f>IF($I$20="Actual/HUD Paid Rent",(H78*H298*12),(H78*'For Reference 2026 FMR'!G56*12))</f>
        <v>0</v>
      </c>
      <c r="I518" s="78">
        <f>IF($I$20="Actual/HUD Paid Rent",(I78*I298*12),(I78*'For Reference 2026 FMR'!H56*12))</f>
        <v>0</v>
      </c>
      <c r="J518" s="78">
        <f>IF($I$20="Actual/HUD Paid Rent",(J78*J298*12),(J78*'For Reference 2026 FMR'!I56*12))</f>
        <v>0</v>
      </c>
      <c r="K518" s="79">
        <f t="shared" si="11"/>
        <v>0</v>
      </c>
      <c r="L518" s="4"/>
      <c r="O518" s="9"/>
      <c r="P518" s="9"/>
    </row>
    <row r="519" spans="2:16" ht="15" customHeight="1" x14ac:dyDescent="0.25">
      <c r="B519" s="3"/>
      <c r="C519" s="154" t="str">
        <f>"Auto-calculated using "&amp;'For Reference 2026 FMR'!C57&amp;" FMRs or Actual Rents"</f>
        <v>Auto-calculated using Dimmit County FMRs or Actual Rents</v>
      </c>
      <c r="D519" s="155"/>
      <c r="E519" s="78">
        <f>IF($I$20="Actual/HUD Paid Rent",(E79*E299*12),(E79*'For Reference 2026 FMR'!D57*12))</f>
        <v>0</v>
      </c>
      <c r="F519" s="78">
        <f>IF($I$20="Actual/HUD Paid Rent",(F79*F299*12),(F79*'For Reference 2026 FMR'!E57*12))</f>
        <v>0</v>
      </c>
      <c r="G519" s="78">
        <f>IF($I$20="Actual/HUD Paid Rent",(G79*G299*12),(G79*'For Reference 2026 FMR'!F57*12))</f>
        <v>0</v>
      </c>
      <c r="H519" s="78">
        <f>IF($I$20="Actual/HUD Paid Rent",(H79*H299*12),(H79*'For Reference 2026 FMR'!G57*12))</f>
        <v>0</v>
      </c>
      <c r="I519" s="78">
        <f>IF($I$20="Actual/HUD Paid Rent",(I79*I299*12),(I79*'For Reference 2026 FMR'!H57*12))</f>
        <v>0</v>
      </c>
      <c r="J519" s="78">
        <f>IF($I$20="Actual/HUD Paid Rent",(J79*J299*12),(J79*'For Reference 2026 FMR'!I57*12))</f>
        <v>0</v>
      </c>
      <c r="K519" s="79">
        <f t="shared" si="11"/>
        <v>0</v>
      </c>
      <c r="L519" s="4"/>
      <c r="O519" s="9"/>
      <c r="P519" s="9"/>
    </row>
    <row r="520" spans="2:16" ht="15" customHeight="1" x14ac:dyDescent="0.25">
      <c r="B520" s="3"/>
      <c r="C520" s="154" t="str">
        <f>"Auto-calculated using "&amp;'For Reference 2026 FMR'!C58&amp;" FMRs or Actual Rents"</f>
        <v>Auto-calculated using Donley County FMRs or Actual Rents</v>
      </c>
      <c r="D520" s="155"/>
      <c r="E520" s="78">
        <f>IF($I$20="Actual/HUD Paid Rent",(E80*E300*12),(E80*'For Reference 2026 FMR'!D58*12))</f>
        <v>0</v>
      </c>
      <c r="F520" s="78">
        <f>IF($I$20="Actual/HUD Paid Rent",(F80*F300*12),(F80*'For Reference 2026 FMR'!E58*12))</f>
        <v>0</v>
      </c>
      <c r="G520" s="78">
        <f>IF($I$20="Actual/HUD Paid Rent",(G80*G300*12),(G80*'For Reference 2026 FMR'!F58*12))</f>
        <v>0</v>
      </c>
      <c r="H520" s="78">
        <f>IF($I$20="Actual/HUD Paid Rent",(H80*H300*12),(H80*'For Reference 2026 FMR'!G58*12))</f>
        <v>0</v>
      </c>
      <c r="I520" s="78">
        <f>IF($I$20="Actual/HUD Paid Rent",(I80*I300*12),(I80*'For Reference 2026 FMR'!H58*12))</f>
        <v>0</v>
      </c>
      <c r="J520" s="78">
        <f>IF($I$20="Actual/HUD Paid Rent",(J80*J300*12),(J80*'For Reference 2026 FMR'!I58*12))</f>
        <v>0</v>
      </c>
      <c r="K520" s="79">
        <f t="shared" si="11"/>
        <v>0</v>
      </c>
      <c r="L520" s="4"/>
      <c r="O520" s="9"/>
      <c r="P520" s="9"/>
    </row>
    <row r="521" spans="2:16" ht="15" customHeight="1" x14ac:dyDescent="0.25">
      <c r="B521" s="3"/>
      <c r="C521" s="154" t="str">
        <f>"Auto-calculated using "&amp;'For Reference 2026 FMR'!C59&amp;" FMRs or Actual Rents"</f>
        <v>Auto-calculated using Duval County FMRs or Actual Rents</v>
      </c>
      <c r="D521" s="155"/>
      <c r="E521" s="78">
        <f>IF($I$20="Actual/HUD Paid Rent",(E81*E301*12),(E81*'For Reference 2026 FMR'!D59*12))</f>
        <v>0</v>
      </c>
      <c r="F521" s="78">
        <f>IF($I$20="Actual/HUD Paid Rent",(F81*F301*12),(F81*'For Reference 2026 FMR'!E59*12))</f>
        <v>0</v>
      </c>
      <c r="G521" s="78">
        <f>IF($I$20="Actual/HUD Paid Rent",(G81*G301*12),(G81*'For Reference 2026 FMR'!F59*12))</f>
        <v>0</v>
      </c>
      <c r="H521" s="78">
        <f>IF($I$20="Actual/HUD Paid Rent",(H81*H301*12),(H81*'For Reference 2026 FMR'!G59*12))</f>
        <v>0</v>
      </c>
      <c r="I521" s="78">
        <f>IF($I$20="Actual/HUD Paid Rent",(I81*I301*12),(I81*'For Reference 2026 FMR'!H59*12))</f>
        <v>0</v>
      </c>
      <c r="J521" s="78">
        <f>IF($I$20="Actual/HUD Paid Rent",(J81*J301*12),(J81*'For Reference 2026 FMR'!I59*12))</f>
        <v>0</v>
      </c>
      <c r="K521" s="79">
        <f t="shared" si="11"/>
        <v>0</v>
      </c>
      <c r="L521" s="4"/>
      <c r="O521" s="9"/>
      <c r="P521" s="9"/>
    </row>
    <row r="522" spans="2:16" ht="15" customHeight="1" x14ac:dyDescent="0.25">
      <c r="B522" s="3"/>
      <c r="C522" s="154" t="str">
        <f>"Auto-calculated using "&amp;'For Reference 2026 FMR'!C60&amp;" FMRs or Actual Rents"</f>
        <v>Auto-calculated using Eastland County FMRs or Actual Rents</v>
      </c>
      <c r="D522" s="155"/>
      <c r="E522" s="78">
        <f>IF($I$20="Actual/HUD Paid Rent",(E82*E302*12),(E82*'For Reference 2026 FMR'!D60*12))</f>
        <v>0</v>
      </c>
      <c r="F522" s="78">
        <f>IF($I$20="Actual/HUD Paid Rent",(F82*F302*12),(F82*'For Reference 2026 FMR'!E60*12))</f>
        <v>0</v>
      </c>
      <c r="G522" s="78">
        <f>IF($I$20="Actual/HUD Paid Rent",(G82*G302*12),(G82*'For Reference 2026 FMR'!F60*12))</f>
        <v>0</v>
      </c>
      <c r="H522" s="78">
        <f>IF($I$20="Actual/HUD Paid Rent",(H82*H302*12),(H82*'For Reference 2026 FMR'!G60*12))</f>
        <v>0</v>
      </c>
      <c r="I522" s="78">
        <f>IF($I$20="Actual/HUD Paid Rent",(I82*I302*12),(I82*'For Reference 2026 FMR'!H60*12))</f>
        <v>0</v>
      </c>
      <c r="J522" s="78">
        <f>IF($I$20="Actual/HUD Paid Rent",(J82*J302*12),(J82*'For Reference 2026 FMR'!I60*12))</f>
        <v>0</v>
      </c>
      <c r="K522" s="79">
        <f t="shared" si="11"/>
        <v>0</v>
      </c>
      <c r="L522" s="4"/>
      <c r="O522" s="9"/>
      <c r="P522" s="9"/>
    </row>
    <row r="523" spans="2:16" ht="15" customHeight="1" x14ac:dyDescent="0.25">
      <c r="B523" s="3"/>
      <c r="C523" s="154" t="str">
        <f>"Auto-calculated using "&amp;'For Reference 2026 FMR'!C61&amp;" FMRs or Actual Rents"</f>
        <v>Auto-calculated using Ector County FMRs or Actual Rents</v>
      </c>
      <c r="D523" s="155"/>
      <c r="E523" s="78">
        <f>IF($I$20="Actual/HUD Paid Rent",(E83*E303*12),(E83*'For Reference 2026 FMR'!D61*12))</f>
        <v>0</v>
      </c>
      <c r="F523" s="78">
        <f>IF($I$20="Actual/HUD Paid Rent",(F83*F303*12),(F83*'For Reference 2026 FMR'!E61*12))</f>
        <v>0</v>
      </c>
      <c r="G523" s="78">
        <f>IF($I$20="Actual/HUD Paid Rent",(G83*G303*12),(G83*'For Reference 2026 FMR'!F61*12))</f>
        <v>0</v>
      </c>
      <c r="H523" s="78">
        <f>IF($I$20="Actual/HUD Paid Rent",(H83*H303*12),(H83*'For Reference 2026 FMR'!G61*12))</f>
        <v>0</v>
      </c>
      <c r="I523" s="78">
        <f>IF($I$20="Actual/HUD Paid Rent",(I83*I303*12),(I83*'For Reference 2026 FMR'!H61*12))</f>
        <v>0</v>
      </c>
      <c r="J523" s="78">
        <f>IF($I$20="Actual/HUD Paid Rent",(J83*J303*12),(J83*'For Reference 2026 FMR'!I61*12))</f>
        <v>0</v>
      </c>
      <c r="K523" s="79">
        <f t="shared" si="11"/>
        <v>0</v>
      </c>
      <c r="L523" s="4"/>
      <c r="O523" s="9"/>
      <c r="P523" s="9"/>
    </row>
    <row r="524" spans="2:16" ht="15" customHeight="1" x14ac:dyDescent="0.25">
      <c r="B524" s="3"/>
      <c r="C524" s="154" t="str">
        <f>"Auto-calculated using "&amp;'For Reference 2026 FMR'!C62&amp;" FMRs or Actual Rents"</f>
        <v>Auto-calculated using Edwards County FMRs or Actual Rents</v>
      </c>
      <c r="D524" s="155"/>
      <c r="E524" s="78">
        <f>IF($I$20="Actual/HUD Paid Rent",(E84*E304*12),(E84*'For Reference 2026 FMR'!D62*12))</f>
        <v>0</v>
      </c>
      <c r="F524" s="78">
        <f>IF($I$20="Actual/HUD Paid Rent",(F84*F304*12),(F84*'For Reference 2026 FMR'!E62*12))</f>
        <v>0</v>
      </c>
      <c r="G524" s="78">
        <f>IF($I$20="Actual/HUD Paid Rent",(G84*G304*12),(G84*'For Reference 2026 FMR'!F62*12))</f>
        <v>0</v>
      </c>
      <c r="H524" s="78">
        <f>IF($I$20="Actual/HUD Paid Rent",(H84*H304*12),(H84*'For Reference 2026 FMR'!G62*12))</f>
        <v>0</v>
      </c>
      <c r="I524" s="78">
        <f>IF($I$20="Actual/HUD Paid Rent",(I84*I304*12),(I84*'For Reference 2026 FMR'!H62*12))</f>
        <v>0</v>
      </c>
      <c r="J524" s="78">
        <f>IF($I$20="Actual/HUD Paid Rent",(J84*J304*12),(J84*'For Reference 2026 FMR'!I62*12))</f>
        <v>0</v>
      </c>
      <c r="K524" s="79">
        <f t="shared" si="11"/>
        <v>0</v>
      </c>
      <c r="L524" s="4"/>
      <c r="O524" s="9"/>
      <c r="P524" s="9"/>
    </row>
    <row r="525" spans="2:16" ht="15" customHeight="1" x14ac:dyDescent="0.25">
      <c r="B525" s="3"/>
      <c r="C525" s="154" t="str">
        <f>"Auto-calculated using "&amp;'For Reference 2026 FMR'!C63&amp;" FMRs or Actual Rents"</f>
        <v>Auto-calculated using Ellis County FMRs or Actual Rents</v>
      </c>
      <c r="D525" s="155"/>
      <c r="E525" s="78">
        <f>IF($I$20="Actual/HUD Paid Rent",(E85*E305*12),(E85*'For Reference 2026 FMR'!D63*12))</f>
        <v>0</v>
      </c>
      <c r="F525" s="78">
        <f>IF($I$20="Actual/HUD Paid Rent",(F85*F305*12),(F85*'For Reference 2026 FMR'!E63*12))</f>
        <v>0</v>
      </c>
      <c r="G525" s="78">
        <f>IF($I$20="Actual/HUD Paid Rent",(G85*G305*12),(G85*'For Reference 2026 FMR'!F63*12))</f>
        <v>0</v>
      </c>
      <c r="H525" s="78">
        <f>IF($I$20="Actual/HUD Paid Rent",(H85*H305*12),(H85*'For Reference 2026 FMR'!G63*12))</f>
        <v>0</v>
      </c>
      <c r="I525" s="78">
        <f>IF($I$20="Actual/HUD Paid Rent",(I85*I305*12),(I85*'For Reference 2026 FMR'!H63*12))</f>
        <v>0</v>
      </c>
      <c r="J525" s="78">
        <f>IF($I$20="Actual/HUD Paid Rent",(J85*J305*12),(J85*'For Reference 2026 FMR'!I63*12))</f>
        <v>0</v>
      </c>
      <c r="K525" s="79">
        <f t="shared" si="11"/>
        <v>0</v>
      </c>
      <c r="L525" s="4"/>
      <c r="O525" s="9"/>
      <c r="P525" s="9"/>
    </row>
    <row r="526" spans="2:16" ht="15" customHeight="1" x14ac:dyDescent="0.25">
      <c r="B526" s="3"/>
      <c r="C526" s="154" t="str">
        <f>"Auto-calculated using "&amp;'For Reference 2026 FMR'!C64&amp;" FMRs or Actual Rents"</f>
        <v>Auto-calculated using Erath County FMRs or Actual Rents</v>
      </c>
      <c r="D526" s="155"/>
      <c r="E526" s="78">
        <f>IF($I$20="Actual/HUD Paid Rent",(E86*E306*12),(E86*'For Reference 2026 FMR'!D64*12))</f>
        <v>0</v>
      </c>
      <c r="F526" s="78">
        <f>IF($I$20="Actual/HUD Paid Rent",(F86*F306*12),(F86*'For Reference 2026 FMR'!E64*12))</f>
        <v>0</v>
      </c>
      <c r="G526" s="78">
        <f>IF($I$20="Actual/HUD Paid Rent",(G86*G306*12),(G86*'For Reference 2026 FMR'!F64*12))</f>
        <v>0</v>
      </c>
      <c r="H526" s="78">
        <f>IF($I$20="Actual/HUD Paid Rent",(H86*H306*12),(H86*'For Reference 2026 FMR'!G64*12))</f>
        <v>0</v>
      </c>
      <c r="I526" s="78">
        <f>IF($I$20="Actual/HUD Paid Rent",(I86*I306*12),(I86*'For Reference 2026 FMR'!H64*12))</f>
        <v>0</v>
      </c>
      <c r="J526" s="78">
        <f>IF($I$20="Actual/HUD Paid Rent",(J86*J306*12),(J86*'For Reference 2026 FMR'!I64*12))</f>
        <v>0</v>
      </c>
      <c r="K526" s="79">
        <f t="shared" si="11"/>
        <v>0</v>
      </c>
      <c r="L526" s="4"/>
      <c r="O526" s="9"/>
      <c r="P526" s="9"/>
    </row>
    <row r="527" spans="2:16" ht="15" customHeight="1" x14ac:dyDescent="0.25">
      <c r="B527" s="3"/>
      <c r="C527" s="154" t="str">
        <f>"Auto-calculated using "&amp;'For Reference 2026 FMR'!C65&amp;" FMRs or Actual Rents"</f>
        <v>Auto-calculated using Fannin County FMRs or Actual Rents</v>
      </c>
      <c r="D527" s="155"/>
      <c r="E527" s="78">
        <f>IF($I$20="Actual/HUD Paid Rent",(E87*E307*12),(E87*'For Reference 2026 FMR'!D65*12))</f>
        <v>0</v>
      </c>
      <c r="F527" s="78">
        <f>IF($I$20="Actual/HUD Paid Rent",(F87*F307*12),(F87*'For Reference 2026 FMR'!E65*12))</f>
        <v>0</v>
      </c>
      <c r="G527" s="78">
        <f>IF($I$20="Actual/HUD Paid Rent",(G87*G307*12),(G87*'For Reference 2026 FMR'!F65*12))</f>
        <v>0</v>
      </c>
      <c r="H527" s="78">
        <f>IF($I$20="Actual/HUD Paid Rent",(H87*H307*12),(H87*'For Reference 2026 FMR'!G65*12))</f>
        <v>0</v>
      </c>
      <c r="I527" s="78">
        <f>IF($I$20="Actual/HUD Paid Rent",(I87*I307*12),(I87*'For Reference 2026 FMR'!H65*12))</f>
        <v>0</v>
      </c>
      <c r="J527" s="78">
        <f>IF($I$20="Actual/HUD Paid Rent",(J87*J307*12),(J87*'For Reference 2026 FMR'!I65*12))</f>
        <v>0</v>
      </c>
      <c r="K527" s="79">
        <f t="shared" si="11"/>
        <v>0</v>
      </c>
      <c r="L527" s="4"/>
      <c r="O527" s="9"/>
      <c r="P527" s="9"/>
    </row>
    <row r="528" spans="2:16" ht="15" customHeight="1" x14ac:dyDescent="0.25">
      <c r="B528" s="3"/>
      <c r="C528" s="154" t="str">
        <f>"Auto-calculated using "&amp;'For Reference 2026 FMR'!C66&amp;" FMRs or Actual Rents"</f>
        <v>Auto-calculated using Fayette County FMRs or Actual Rents</v>
      </c>
      <c r="D528" s="155"/>
      <c r="E528" s="78">
        <f>IF($I$20="Actual/HUD Paid Rent",(E88*E308*12),(E88*'For Reference 2026 FMR'!D66*12))</f>
        <v>0</v>
      </c>
      <c r="F528" s="78">
        <f>IF($I$20="Actual/HUD Paid Rent",(F88*F308*12),(F88*'For Reference 2026 FMR'!E66*12))</f>
        <v>0</v>
      </c>
      <c r="G528" s="78">
        <f>IF($I$20="Actual/HUD Paid Rent",(G88*G308*12),(G88*'For Reference 2026 FMR'!F66*12))</f>
        <v>0</v>
      </c>
      <c r="H528" s="78">
        <f>IF($I$20="Actual/HUD Paid Rent",(H88*H308*12),(H88*'For Reference 2026 FMR'!G66*12))</f>
        <v>0</v>
      </c>
      <c r="I528" s="78">
        <f>IF($I$20="Actual/HUD Paid Rent",(I88*I308*12),(I88*'For Reference 2026 FMR'!H66*12))</f>
        <v>0</v>
      </c>
      <c r="J528" s="78">
        <f>IF($I$20="Actual/HUD Paid Rent",(J88*J308*12),(J88*'For Reference 2026 FMR'!I66*12))</f>
        <v>0</v>
      </c>
      <c r="K528" s="79">
        <f t="shared" si="11"/>
        <v>0</v>
      </c>
      <c r="L528" s="4"/>
      <c r="O528" s="9"/>
      <c r="P528" s="9"/>
    </row>
    <row r="529" spans="2:16" ht="15" customHeight="1" x14ac:dyDescent="0.25">
      <c r="B529" s="3"/>
      <c r="C529" s="154" t="str">
        <f>"Auto-calculated using "&amp;'For Reference 2026 FMR'!C67&amp;" FMRs or Actual Rents"</f>
        <v>Auto-calculated using Fisher County FMRs or Actual Rents</v>
      </c>
      <c r="D529" s="155"/>
      <c r="E529" s="78">
        <f>IF($I$20="Actual/HUD Paid Rent",(E89*E309*12),(E89*'For Reference 2026 FMR'!D67*12))</f>
        <v>0</v>
      </c>
      <c r="F529" s="78">
        <f>IF($I$20="Actual/HUD Paid Rent",(F89*F309*12),(F89*'For Reference 2026 FMR'!E67*12))</f>
        <v>0</v>
      </c>
      <c r="G529" s="78">
        <f>IF($I$20="Actual/HUD Paid Rent",(G89*G309*12),(G89*'For Reference 2026 FMR'!F67*12))</f>
        <v>0</v>
      </c>
      <c r="H529" s="78">
        <f>IF($I$20="Actual/HUD Paid Rent",(H89*H309*12),(H89*'For Reference 2026 FMR'!G67*12))</f>
        <v>0</v>
      </c>
      <c r="I529" s="78">
        <f>IF($I$20="Actual/HUD Paid Rent",(I89*I309*12),(I89*'For Reference 2026 FMR'!H67*12))</f>
        <v>0</v>
      </c>
      <c r="J529" s="78">
        <f>IF($I$20="Actual/HUD Paid Rent",(J89*J309*12),(J89*'For Reference 2026 FMR'!I67*12))</f>
        <v>0</v>
      </c>
      <c r="K529" s="79">
        <f t="shared" si="11"/>
        <v>0</v>
      </c>
      <c r="L529" s="4"/>
      <c r="O529" s="9"/>
      <c r="P529" s="9"/>
    </row>
    <row r="530" spans="2:16" ht="15" customHeight="1" x14ac:dyDescent="0.25">
      <c r="B530" s="3"/>
      <c r="C530" s="154" t="str">
        <f>"Auto-calculated using "&amp;'For Reference 2026 FMR'!C68&amp;" FMRs or Actual Rents"</f>
        <v>Auto-calculated using Floyd County FMRs or Actual Rents</v>
      </c>
      <c r="D530" s="155"/>
      <c r="E530" s="78">
        <f>IF($I$20="Actual/HUD Paid Rent",(E90*E310*12),(E90*'For Reference 2026 FMR'!D68*12))</f>
        <v>0</v>
      </c>
      <c r="F530" s="78">
        <f>IF($I$20="Actual/HUD Paid Rent",(F90*F310*12),(F90*'For Reference 2026 FMR'!E68*12))</f>
        <v>0</v>
      </c>
      <c r="G530" s="78">
        <f>IF($I$20="Actual/HUD Paid Rent",(G90*G310*12),(G90*'For Reference 2026 FMR'!F68*12))</f>
        <v>0</v>
      </c>
      <c r="H530" s="78">
        <f>IF($I$20="Actual/HUD Paid Rent",(H90*H310*12),(H90*'For Reference 2026 FMR'!G68*12))</f>
        <v>0</v>
      </c>
      <c r="I530" s="78">
        <f>IF($I$20="Actual/HUD Paid Rent",(I90*I310*12),(I90*'For Reference 2026 FMR'!H68*12))</f>
        <v>0</v>
      </c>
      <c r="J530" s="78">
        <f>IF($I$20="Actual/HUD Paid Rent",(J90*J310*12),(J90*'For Reference 2026 FMR'!I68*12))</f>
        <v>0</v>
      </c>
      <c r="K530" s="79">
        <f t="shared" si="11"/>
        <v>0</v>
      </c>
      <c r="L530" s="4"/>
      <c r="O530" s="9"/>
      <c r="P530" s="9"/>
    </row>
    <row r="531" spans="2:16" ht="15" customHeight="1" x14ac:dyDescent="0.25">
      <c r="B531" s="3"/>
      <c r="C531" s="154" t="str">
        <f>"Auto-calculated using "&amp;'For Reference 2026 FMR'!C69&amp;" FMRs or Actual Rents"</f>
        <v>Auto-calculated using Franklin County FMRs or Actual Rents</v>
      </c>
      <c r="D531" s="155"/>
      <c r="E531" s="78">
        <f>IF($I$20="Actual/HUD Paid Rent",(E91*E311*12),(E91*'For Reference 2026 FMR'!D69*12))</f>
        <v>0</v>
      </c>
      <c r="F531" s="78">
        <f>IF($I$20="Actual/HUD Paid Rent",(F91*F311*12),(F91*'For Reference 2026 FMR'!E69*12))</f>
        <v>0</v>
      </c>
      <c r="G531" s="78">
        <f>IF($I$20="Actual/HUD Paid Rent",(G91*G311*12),(G91*'For Reference 2026 FMR'!F69*12))</f>
        <v>0</v>
      </c>
      <c r="H531" s="78">
        <f>IF($I$20="Actual/HUD Paid Rent",(H91*H311*12),(H91*'For Reference 2026 FMR'!G69*12))</f>
        <v>0</v>
      </c>
      <c r="I531" s="78">
        <f>IF($I$20="Actual/HUD Paid Rent",(I91*I311*12),(I91*'For Reference 2026 FMR'!H69*12))</f>
        <v>0</v>
      </c>
      <c r="J531" s="78">
        <f>IF($I$20="Actual/HUD Paid Rent",(J91*J311*12),(J91*'For Reference 2026 FMR'!I69*12))</f>
        <v>0</v>
      </c>
      <c r="K531" s="79">
        <f t="shared" si="11"/>
        <v>0</v>
      </c>
      <c r="L531" s="4"/>
      <c r="O531" s="9"/>
      <c r="P531" s="9"/>
    </row>
    <row r="532" spans="2:16" ht="15" customHeight="1" x14ac:dyDescent="0.25">
      <c r="B532" s="3"/>
      <c r="C532" s="154" t="str">
        <f>"Auto-calculated using "&amp;'For Reference 2026 FMR'!C70&amp;" FMRs or Actual Rents"</f>
        <v>Auto-calculated using Frio County FMRs or Actual Rents</v>
      </c>
      <c r="D532" s="155"/>
      <c r="E532" s="78">
        <f>IF($I$20="Actual/HUD Paid Rent",(E92*E312*12),(E92*'For Reference 2026 FMR'!D70*12))</f>
        <v>0</v>
      </c>
      <c r="F532" s="78">
        <f>IF($I$20="Actual/HUD Paid Rent",(F92*F312*12),(F92*'For Reference 2026 FMR'!E70*12))</f>
        <v>0</v>
      </c>
      <c r="G532" s="78">
        <f>IF($I$20="Actual/HUD Paid Rent",(G92*G312*12),(G92*'For Reference 2026 FMR'!F70*12))</f>
        <v>0</v>
      </c>
      <c r="H532" s="78">
        <f>IF($I$20="Actual/HUD Paid Rent",(H92*H312*12),(H92*'For Reference 2026 FMR'!G70*12))</f>
        <v>0</v>
      </c>
      <c r="I532" s="78">
        <f>IF($I$20="Actual/HUD Paid Rent",(I92*I312*12),(I92*'For Reference 2026 FMR'!H70*12))</f>
        <v>0</v>
      </c>
      <c r="J532" s="78">
        <f>IF($I$20="Actual/HUD Paid Rent",(J92*J312*12),(J92*'For Reference 2026 FMR'!I70*12))</f>
        <v>0</v>
      </c>
      <c r="K532" s="79">
        <f t="shared" ref="K532:K595" si="12">SUM(E532:J532)</f>
        <v>0</v>
      </c>
      <c r="L532" s="4"/>
      <c r="O532" s="9"/>
      <c r="P532" s="9"/>
    </row>
    <row r="533" spans="2:16" ht="15" customHeight="1" x14ac:dyDescent="0.25">
      <c r="B533" s="3"/>
      <c r="C533" s="154" t="str">
        <f>"Auto-calculated using "&amp;'For Reference 2026 FMR'!C71&amp;" FMRs or Actual Rents"</f>
        <v>Auto-calculated using Gaines County FMRs or Actual Rents</v>
      </c>
      <c r="D533" s="155"/>
      <c r="E533" s="78">
        <f>IF($I$20="Actual/HUD Paid Rent",(E93*E313*12),(E93*'For Reference 2026 FMR'!D71*12))</f>
        <v>0</v>
      </c>
      <c r="F533" s="78">
        <f>IF($I$20="Actual/HUD Paid Rent",(F93*F313*12),(F93*'For Reference 2026 FMR'!E71*12))</f>
        <v>0</v>
      </c>
      <c r="G533" s="78">
        <f>IF($I$20="Actual/HUD Paid Rent",(G93*G313*12),(G93*'For Reference 2026 FMR'!F71*12))</f>
        <v>0</v>
      </c>
      <c r="H533" s="78">
        <f>IF($I$20="Actual/HUD Paid Rent",(H93*H313*12),(H93*'For Reference 2026 FMR'!G71*12))</f>
        <v>0</v>
      </c>
      <c r="I533" s="78">
        <f>IF($I$20="Actual/HUD Paid Rent",(I93*I313*12),(I93*'For Reference 2026 FMR'!H71*12))</f>
        <v>0</v>
      </c>
      <c r="J533" s="78">
        <f>IF($I$20="Actual/HUD Paid Rent",(J93*J313*12),(J93*'For Reference 2026 FMR'!I71*12))</f>
        <v>0</v>
      </c>
      <c r="K533" s="79">
        <f t="shared" si="12"/>
        <v>0</v>
      </c>
      <c r="L533" s="4"/>
      <c r="O533" s="9"/>
      <c r="P533" s="9"/>
    </row>
    <row r="534" spans="2:16" ht="15" customHeight="1" x14ac:dyDescent="0.25">
      <c r="B534" s="3"/>
      <c r="C534" s="154" t="str">
        <f>"Auto-calculated using "&amp;'For Reference 2026 FMR'!C72&amp;" FMRs or Actual Rents"</f>
        <v>Auto-calculated using Galveston County FMRs or Actual Rents</v>
      </c>
      <c r="D534" s="155"/>
      <c r="E534" s="78">
        <f>IF($I$20="Actual/HUD Paid Rent",(E94*E314*12),(E94*'For Reference 2026 FMR'!D72*12))</f>
        <v>0</v>
      </c>
      <c r="F534" s="78">
        <f>IF($I$20="Actual/HUD Paid Rent",(F94*F314*12),(F94*'For Reference 2026 FMR'!E72*12))</f>
        <v>0</v>
      </c>
      <c r="G534" s="78">
        <f>IF($I$20="Actual/HUD Paid Rent",(G94*G314*12),(G94*'For Reference 2026 FMR'!F72*12))</f>
        <v>0</v>
      </c>
      <c r="H534" s="78">
        <f>IF($I$20="Actual/HUD Paid Rent",(H94*H314*12),(H94*'For Reference 2026 FMR'!G72*12))</f>
        <v>0</v>
      </c>
      <c r="I534" s="78">
        <f>IF($I$20="Actual/HUD Paid Rent",(I94*I314*12),(I94*'For Reference 2026 FMR'!H72*12))</f>
        <v>0</v>
      </c>
      <c r="J534" s="78">
        <f>IF($I$20="Actual/HUD Paid Rent",(J94*J314*12),(J94*'For Reference 2026 FMR'!I72*12))</f>
        <v>0</v>
      </c>
      <c r="K534" s="79">
        <f t="shared" si="12"/>
        <v>0</v>
      </c>
      <c r="L534" s="4"/>
      <c r="O534" s="9"/>
      <c r="P534" s="9"/>
    </row>
    <row r="535" spans="2:16" ht="15" customHeight="1" x14ac:dyDescent="0.25">
      <c r="B535" s="3"/>
      <c r="C535" s="154" t="str">
        <f>"Auto-calculated using "&amp;'For Reference 2026 FMR'!C73&amp;" FMRs or Actual Rents"</f>
        <v>Auto-calculated using Garza County FMRs or Actual Rents</v>
      </c>
      <c r="D535" s="155"/>
      <c r="E535" s="78">
        <f>IF($I$20="Actual/HUD Paid Rent",(E95*E315*12),(E95*'For Reference 2026 FMR'!D73*12))</f>
        <v>0</v>
      </c>
      <c r="F535" s="78">
        <f>IF($I$20="Actual/HUD Paid Rent",(F95*F315*12),(F95*'For Reference 2026 FMR'!E73*12))</f>
        <v>0</v>
      </c>
      <c r="G535" s="78">
        <f>IF($I$20="Actual/HUD Paid Rent",(G95*G315*12),(G95*'For Reference 2026 FMR'!F73*12))</f>
        <v>0</v>
      </c>
      <c r="H535" s="78">
        <f>IF($I$20="Actual/HUD Paid Rent",(H95*H315*12),(H95*'For Reference 2026 FMR'!G73*12))</f>
        <v>0</v>
      </c>
      <c r="I535" s="78">
        <f>IF($I$20="Actual/HUD Paid Rent",(I95*I315*12),(I95*'For Reference 2026 FMR'!H73*12))</f>
        <v>0</v>
      </c>
      <c r="J535" s="78">
        <f>IF($I$20="Actual/HUD Paid Rent",(J95*J315*12),(J95*'For Reference 2026 FMR'!I73*12))</f>
        <v>0</v>
      </c>
      <c r="K535" s="79">
        <f t="shared" si="12"/>
        <v>0</v>
      </c>
      <c r="L535" s="4"/>
      <c r="O535" s="9"/>
      <c r="P535" s="9"/>
    </row>
    <row r="536" spans="2:16" ht="15" customHeight="1" x14ac:dyDescent="0.25">
      <c r="B536" s="3"/>
      <c r="C536" s="154" t="str">
        <f>"Auto-calculated using "&amp;'For Reference 2026 FMR'!C74&amp;" FMRs or Actual Rents"</f>
        <v>Auto-calculated using Gillespie County FMRs or Actual Rents</v>
      </c>
      <c r="D536" s="155"/>
      <c r="E536" s="78">
        <f>IF($I$20="Actual/HUD Paid Rent",(E96*E316*12),(E96*'For Reference 2026 FMR'!D74*12))</f>
        <v>0</v>
      </c>
      <c r="F536" s="78">
        <f>IF($I$20="Actual/HUD Paid Rent",(F96*F316*12),(F96*'For Reference 2026 FMR'!E74*12))</f>
        <v>0</v>
      </c>
      <c r="G536" s="78">
        <f>IF($I$20="Actual/HUD Paid Rent",(G96*G316*12),(G96*'For Reference 2026 FMR'!F74*12))</f>
        <v>0</v>
      </c>
      <c r="H536" s="78">
        <f>IF($I$20="Actual/HUD Paid Rent",(H96*H316*12),(H96*'For Reference 2026 FMR'!G74*12))</f>
        <v>0</v>
      </c>
      <c r="I536" s="78">
        <f>IF($I$20="Actual/HUD Paid Rent",(I96*I316*12),(I96*'For Reference 2026 FMR'!H74*12))</f>
        <v>0</v>
      </c>
      <c r="J536" s="78">
        <f>IF($I$20="Actual/HUD Paid Rent",(J96*J316*12),(J96*'For Reference 2026 FMR'!I74*12))</f>
        <v>0</v>
      </c>
      <c r="K536" s="79">
        <f t="shared" si="12"/>
        <v>0</v>
      </c>
      <c r="L536" s="4"/>
      <c r="O536" s="9"/>
      <c r="P536" s="9"/>
    </row>
    <row r="537" spans="2:16" ht="15" customHeight="1" x14ac:dyDescent="0.25">
      <c r="B537" s="3"/>
      <c r="C537" s="154" t="str">
        <f>"Auto-calculated using "&amp;'For Reference 2026 FMR'!C75&amp;" FMRs or Actual Rents"</f>
        <v>Auto-calculated using Glasscock County FMRs or Actual Rents</v>
      </c>
      <c r="D537" s="155"/>
      <c r="E537" s="78">
        <f>IF($I$20="Actual/HUD Paid Rent",(E97*E317*12),(E97*'For Reference 2026 FMR'!D75*12))</f>
        <v>0</v>
      </c>
      <c r="F537" s="78">
        <f>IF($I$20="Actual/HUD Paid Rent",(F97*F317*12),(F97*'For Reference 2026 FMR'!E75*12))</f>
        <v>0</v>
      </c>
      <c r="G537" s="78">
        <f>IF($I$20="Actual/HUD Paid Rent",(G97*G317*12),(G97*'For Reference 2026 FMR'!F75*12))</f>
        <v>0</v>
      </c>
      <c r="H537" s="78">
        <f>IF($I$20="Actual/HUD Paid Rent",(H97*H317*12),(H97*'For Reference 2026 FMR'!G75*12))</f>
        <v>0</v>
      </c>
      <c r="I537" s="78">
        <f>IF($I$20="Actual/HUD Paid Rent",(I97*I317*12),(I97*'For Reference 2026 FMR'!H75*12))</f>
        <v>0</v>
      </c>
      <c r="J537" s="78">
        <f>IF($I$20="Actual/HUD Paid Rent",(J97*J317*12),(J97*'For Reference 2026 FMR'!I75*12))</f>
        <v>0</v>
      </c>
      <c r="K537" s="79">
        <f t="shared" si="12"/>
        <v>0</v>
      </c>
      <c r="L537" s="4"/>
      <c r="O537" s="9"/>
      <c r="P537" s="9"/>
    </row>
    <row r="538" spans="2:16" ht="15" customHeight="1" x14ac:dyDescent="0.25">
      <c r="B538" s="3"/>
      <c r="C538" s="154" t="str">
        <f>"Auto-calculated using "&amp;'For Reference 2026 FMR'!C76&amp;" FMRs or Actual Rents"</f>
        <v>Auto-calculated using Goliad County FMRs or Actual Rents</v>
      </c>
      <c r="D538" s="155"/>
      <c r="E538" s="78">
        <f>IF($I$20="Actual/HUD Paid Rent",(E98*E318*12),(E98*'For Reference 2026 FMR'!D76*12))</f>
        <v>0</v>
      </c>
      <c r="F538" s="78">
        <f>IF($I$20="Actual/HUD Paid Rent",(F98*F318*12),(F98*'For Reference 2026 FMR'!E76*12))</f>
        <v>0</v>
      </c>
      <c r="G538" s="78">
        <f>IF($I$20="Actual/HUD Paid Rent",(G98*G318*12),(G98*'For Reference 2026 FMR'!F76*12))</f>
        <v>0</v>
      </c>
      <c r="H538" s="78">
        <f>IF($I$20="Actual/HUD Paid Rent",(H98*H318*12),(H98*'For Reference 2026 FMR'!G76*12))</f>
        <v>0</v>
      </c>
      <c r="I538" s="78">
        <f>IF($I$20="Actual/HUD Paid Rent",(I98*I318*12),(I98*'For Reference 2026 FMR'!H76*12))</f>
        <v>0</v>
      </c>
      <c r="J538" s="78">
        <f>IF($I$20="Actual/HUD Paid Rent",(J98*J318*12),(J98*'For Reference 2026 FMR'!I76*12))</f>
        <v>0</v>
      </c>
      <c r="K538" s="79">
        <f t="shared" si="12"/>
        <v>0</v>
      </c>
      <c r="L538" s="4"/>
      <c r="O538" s="9"/>
      <c r="P538" s="9"/>
    </row>
    <row r="539" spans="2:16" ht="15" customHeight="1" x14ac:dyDescent="0.25">
      <c r="B539" s="3"/>
      <c r="C539" s="154" t="str">
        <f>"Auto-calculated using "&amp;'For Reference 2026 FMR'!C77&amp;" FMRs or Actual Rents"</f>
        <v>Auto-calculated using Gonzales County FMRs or Actual Rents</v>
      </c>
      <c r="D539" s="155"/>
      <c r="E539" s="78">
        <f>IF($I$20="Actual/HUD Paid Rent",(E99*E319*12),(E99*'For Reference 2026 FMR'!D77*12))</f>
        <v>0</v>
      </c>
      <c r="F539" s="78">
        <f>IF($I$20="Actual/HUD Paid Rent",(F99*F319*12),(F99*'For Reference 2026 FMR'!E77*12))</f>
        <v>0</v>
      </c>
      <c r="G539" s="78">
        <f>IF($I$20="Actual/HUD Paid Rent",(G99*G319*12),(G99*'For Reference 2026 FMR'!F77*12))</f>
        <v>0</v>
      </c>
      <c r="H539" s="78">
        <f>IF($I$20="Actual/HUD Paid Rent",(H99*H319*12),(H99*'For Reference 2026 FMR'!G77*12))</f>
        <v>0</v>
      </c>
      <c r="I539" s="78">
        <f>IF($I$20="Actual/HUD Paid Rent",(I99*I319*12),(I99*'For Reference 2026 FMR'!H77*12))</f>
        <v>0</v>
      </c>
      <c r="J539" s="78">
        <f>IF($I$20="Actual/HUD Paid Rent",(J99*J319*12),(J99*'For Reference 2026 FMR'!I77*12))</f>
        <v>0</v>
      </c>
      <c r="K539" s="79">
        <f t="shared" si="12"/>
        <v>0</v>
      </c>
      <c r="L539" s="4"/>
      <c r="O539" s="9"/>
      <c r="P539" s="9"/>
    </row>
    <row r="540" spans="2:16" ht="15" customHeight="1" x14ac:dyDescent="0.25">
      <c r="B540" s="3"/>
      <c r="C540" s="154" t="str">
        <f>"Auto-calculated using "&amp;'For Reference 2026 FMR'!C78&amp;" FMRs or Actual Rents"</f>
        <v>Auto-calculated using Gray County FMRs or Actual Rents</v>
      </c>
      <c r="D540" s="155"/>
      <c r="E540" s="78">
        <f>IF($I$20="Actual/HUD Paid Rent",(E100*E320*12),(E100*'For Reference 2026 FMR'!D78*12))</f>
        <v>0</v>
      </c>
      <c r="F540" s="78">
        <f>IF($I$20="Actual/HUD Paid Rent",(F100*F320*12),(F100*'For Reference 2026 FMR'!E78*12))</f>
        <v>0</v>
      </c>
      <c r="G540" s="78">
        <f>IF($I$20="Actual/HUD Paid Rent",(G100*G320*12),(G100*'For Reference 2026 FMR'!F78*12))</f>
        <v>0</v>
      </c>
      <c r="H540" s="78">
        <f>IF($I$20="Actual/HUD Paid Rent",(H100*H320*12),(H100*'For Reference 2026 FMR'!G78*12))</f>
        <v>0</v>
      </c>
      <c r="I540" s="78">
        <f>IF($I$20="Actual/HUD Paid Rent",(I100*I320*12),(I100*'For Reference 2026 FMR'!H78*12))</f>
        <v>0</v>
      </c>
      <c r="J540" s="78">
        <f>IF($I$20="Actual/HUD Paid Rent",(J100*J320*12),(J100*'For Reference 2026 FMR'!I78*12))</f>
        <v>0</v>
      </c>
      <c r="K540" s="79">
        <f t="shared" si="12"/>
        <v>0</v>
      </c>
      <c r="L540" s="4"/>
      <c r="O540" s="9"/>
      <c r="P540" s="9"/>
    </row>
    <row r="541" spans="2:16" ht="15" customHeight="1" x14ac:dyDescent="0.25">
      <c r="B541" s="3"/>
      <c r="C541" s="154" t="str">
        <f>"Auto-calculated using "&amp;'For Reference 2026 FMR'!C79&amp;" FMRs or Actual Rents"</f>
        <v>Auto-calculated using Grayson County FMRs or Actual Rents</v>
      </c>
      <c r="D541" s="155"/>
      <c r="E541" s="78">
        <f>IF($I$20="Actual/HUD Paid Rent",(E101*E321*12),(E101*'For Reference 2026 FMR'!D79*12))</f>
        <v>0</v>
      </c>
      <c r="F541" s="78">
        <f>IF($I$20="Actual/HUD Paid Rent",(F101*F321*12),(F101*'For Reference 2026 FMR'!E79*12))</f>
        <v>0</v>
      </c>
      <c r="G541" s="78">
        <f>IF($I$20="Actual/HUD Paid Rent",(G101*G321*12),(G101*'For Reference 2026 FMR'!F79*12))</f>
        <v>0</v>
      </c>
      <c r="H541" s="78">
        <f>IF($I$20="Actual/HUD Paid Rent",(H101*H321*12),(H101*'For Reference 2026 FMR'!G79*12))</f>
        <v>0</v>
      </c>
      <c r="I541" s="78">
        <f>IF($I$20="Actual/HUD Paid Rent",(I101*I321*12),(I101*'For Reference 2026 FMR'!H79*12))</f>
        <v>0</v>
      </c>
      <c r="J541" s="78">
        <f>IF($I$20="Actual/HUD Paid Rent",(J101*J321*12),(J101*'For Reference 2026 FMR'!I79*12))</f>
        <v>0</v>
      </c>
      <c r="K541" s="79">
        <f t="shared" si="12"/>
        <v>0</v>
      </c>
      <c r="L541" s="4"/>
      <c r="O541" s="9"/>
      <c r="P541" s="9"/>
    </row>
    <row r="542" spans="2:16" ht="15" customHeight="1" x14ac:dyDescent="0.25">
      <c r="B542" s="3"/>
      <c r="C542" s="154" t="str">
        <f>"Auto-calculated using "&amp;'For Reference 2026 FMR'!C80&amp;" FMRs or Actual Rents"</f>
        <v>Auto-calculated using Gregg County FMRs or Actual Rents</v>
      </c>
      <c r="D542" s="155"/>
      <c r="E542" s="78">
        <f>IF($I$20="Actual/HUD Paid Rent",(E102*E322*12),(E102*'For Reference 2026 FMR'!D80*12))</f>
        <v>0</v>
      </c>
      <c r="F542" s="78">
        <f>IF($I$20="Actual/HUD Paid Rent",(F102*F322*12),(F102*'For Reference 2026 FMR'!E80*12))</f>
        <v>0</v>
      </c>
      <c r="G542" s="78">
        <f>IF($I$20="Actual/HUD Paid Rent",(G102*G322*12),(G102*'For Reference 2026 FMR'!F80*12))</f>
        <v>0</v>
      </c>
      <c r="H542" s="78">
        <f>IF($I$20="Actual/HUD Paid Rent",(H102*H322*12),(H102*'For Reference 2026 FMR'!G80*12))</f>
        <v>0</v>
      </c>
      <c r="I542" s="78">
        <f>IF($I$20="Actual/HUD Paid Rent",(I102*I322*12),(I102*'For Reference 2026 FMR'!H80*12))</f>
        <v>0</v>
      </c>
      <c r="J542" s="78">
        <f>IF($I$20="Actual/HUD Paid Rent",(J102*J322*12),(J102*'For Reference 2026 FMR'!I80*12))</f>
        <v>0</v>
      </c>
      <c r="K542" s="79">
        <f t="shared" si="12"/>
        <v>0</v>
      </c>
      <c r="L542" s="4"/>
      <c r="O542" s="9"/>
      <c r="P542" s="9"/>
    </row>
    <row r="543" spans="2:16" ht="15" customHeight="1" x14ac:dyDescent="0.25">
      <c r="B543" s="3"/>
      <c r="C543" s="154" t="str">
        <f>"Auto-calculated using "&amp;'For Reference 2026 FMR'!C81&amp;" FMRs or Actual Rents"</f>
        <v>Auto-calculated using Guadalupe County FMRs or Actual Rents</v>
      </c>
      <c r="D543" s="155"/>
      <c r="E543" s="78">
        <f>IF($I$20="Actual/HUD Paid Rent",(E103*E323*12),(E103*'For Reference 2026 FMR'!D81*12))</f>
        <v>0</v>
      </c>
      <c r="F543" s="78">
        <f>IF($I$20="Actual/HUD Paid Rent",(F103*F323*12),(F103*'For Reference 2026 FMR'!E81*12))</f>
        <v>0</v>
      </c>
      <c r="G543" s="78">
        <f>IF($I$20="Actual/HUD Paid Rent",(G103*G323*12),(G103*'For Reference 2026 FMR'!F81*12))</f>
        <v>0</v>
      </c>
      <c r="H543" s="78">
        <f>IF($I$20="Actual/HUD Paid Rent",(H103*H323*12),(H103*'For Reference 2026 FMR'!G81*12))</f>
        <v>0</v>
      </c>
      <c r="I543" s="78">
        <f>IF($I$20="Actual/HUD Paid Rent",(I103*I323*12),(I103*'For Reference 2026 FMR'!H81*12))</f>
        <v>0</v>
      </c>
      <c r="J543" s="78">
        <f>IF($I$20="Actual/HUD Paid Rent",(J103*J323*12),(J103*'For Reference 2026 FMR'!I81*12))</f>
        <v>0</v>
      </c>
      <c r="K543" s="79">
        <f t="shared" si="12"/>
        <v>0</v>
      </c>
      <c r="L543" s="4"/>
      <c r="O543" s="9"/>
      <c r="P543" s="9"/>
    </row>
    <row r="544" spans="2:16" ht="15" customHeight="1" x14ac:dyDescent="0.25">
      <c r="B544" s="3"/>
      <c r="C544" s="154" t="str">
        <f>"Auto-calculated using "&amp;'For Reference 2026 FMR'!C82&amp;" FMRs or Actual Rents"</f>
        <v>Auto-calculated using Hale County FMRs or Actual Rents</v>
      </c>
      <c r="D544" s="155"/>
      <c r="E544" s="78">
        <f>IF($I$20="Actual/HUD Paid Rent",(E104*E324*12),(E104*'For Reference 2026 FMR'!D82*12))</f>
        <v>0</v>
      </c>
      <c r="F544" s="78">
        <f>IF($I$20="Actual/HUD Paid Rent",(F104*F324*12),(F104*'For Reference 2026 FMR'!E82*12))</f>
        <v>0</v>
      </c>
      <c r="G544" s="78">
        <f>IF($I$20="Actual/HUD Paid Rent",(G104*G324*12),(G104*'For Reference 2026 FMR'!F82*12))</f>
        <v>0</v>
      </c>
      <c r="H544" s="78">
        <f>IF($I$20="Actual/HUD Paid Rent",(H104*H324*12),(H104*'For Reference 2026 FMR'!G82*12))</f>
        <v>0</v>
      </c>
      <c r="I544" s="78">
        <f>IF($I$20="Actual/HUD Paid Rent",(I104*I324*12),(I104*'For Reference 2026 FMR'!H82*12))</f>
        <v>0</v>
      </c>
      <c r="J544" s="78">
        <f>IF($I$20="Actual/HUD Paid Rent",(J104*J324*12),(J104*'For Reference 2026 FMR'!I82*12))</f>
        <v>0</v>
      </c>
      <c r="K544" s="79">
        <f t="shared" si="12"/>
        <v>0</v>
      </c>
      <c r="L544" s="4"/>
      <c r="O544" s="9"/>
      <c r="P544" s="9"/>
    </row>
    <row r="545" spans="2:16" ht="15" customHeight="1" x14ac:dyDescent="0.25">
      <c r="B545" s="3"/>
      <c r="C545" s="154" t="str">
        <f>"Auto-calculated using "&amp;'For Reference 2026 FMR'!C83&amp;" FMRs or Actual Rents"</f>
        <v>Auto-calculated using Hall County FMRs or Actual Rents</v>
      </c>
      <c r="D545" s="155"/>
      <c r="E545" s="78">
        <f>IF($I$20="Actual/HUD Paid Rent",(E105*E325*12),(E105*'For Reference 2026 FMR'!D83*12))</f>
        <v>0</v>
      </c>
      <c r="F545" s="78">
        <f>IF($I$20="Actual/HUD Paid Rent",(F105*F325*12),(F105*'For Reference 2026 FMR'!E83*12))</f>
        <v>0</v>
      </c>
      <c r="G545" s="78">
        <f>IF($I$20="Actual/HUD Paid Rent",(G105*G325*12),(G105*'For Reference 2026 FMR'!F83*12))</f>
        <v>0</v>
      </c>
      <c r="H545" s="78">
        <f>IF($I$20="Actual/HUD Paid Rent",(H105*H325*12),(H105*'For Reference 2026 FMR'!G83*12))</f>
        <v>0</v>
      </c>
      <c r="I545" s="78">
        <f>IF($I$20="Actual/HUD Paid Rent",(I105*I325*12),(I105*'For Reference 2026 FMR'!H83*12))</f>
        <v>0</v>
      </c>
      <c r="J545" s="78">
        <f>IF($I$20="Actual/HUD Paid Rent",(J105*J325*12),(J105*'For Reference 2026 FMR'!I83*12))</f>
        <v>0</v>
      </c>
      <c r="K545" s="79">
        <f t="shared" si="12"/>
        <v>0</v>
      </c>
      <c r="L545" s="4"/>
      <c r="O545" s="9"/>
      <c r="P545" s="9"/>
    </row>
    <row r="546" spans="2:16" ht="15" customHeight="1" x14ac:dyDescent="0.25">
      <c r="B546" s="3"/>
      <c r="C546" s="154" t="str">
        <f>"Auto-calculated using "&amp;'For Reference 2026 FMR'!C84&amp;" FMRs or Actual Rents"</f>
        <v>Auto-calculated using Hamilton County FMRs or Actual Rents</v>
      </c>
      <c r="D546" s="155"/>
      <c r="E546" s="78">
        <f>IF($I$20="Actual/HUD Paid Rent",(E106*E326*12),(E106*'For Reference 2026 FMR'!D84*12))</f>
        <v>0</v>
      </c>
      <c r="F546" s="78">
        <f>IF($I$20="Actual/HUD Paid Rent",(F106*F326*12),(F106*'For Reference 2026 FMR'!E84*12))</f>
        <v>0</v>
      </c>
      <c r="G546" s="78">
        <f>IF($I$20="Actual/HUD Paid Rent",(G106*G326*12),(G106*'For Reference 2026 FMR'!F84*12))</f>
        <v>0</v>
      </c>
      <c r="H546" s="78">
        <f>IF($I$20="Actual/HUD Paid Rent",(H106*H326*12),(H106*'For Reference 2026 FMR'!G84*12))</f>
        <v>0</v>
      </c>
      <c r="I546" s="78">
        <f>IF($I$20="Actual/HUD Paid Rent",(I106*I326*12),(I106*'For Reference 2026 FMR'!H84*12))</f>
        <v>0</v>
      </c>
      <c r="J546" s="78">
        <f>IF($I$20="Actual/HUD Paid Rent",(J106*J326*12),(J106*'For Reference 2026 FMR'!I84*12))</f>
        <v>0</v>
      </c>
      <c r="K546" s="79">
        <f t="shared" si="12"/>
        <v>0</v>
      </c>
      <c r="L546" s="4"/>
      <c r="O546" s="9"/>
      <c r="P546" s="9"/>
    </row>
    <row r="547" spans="2:16" ht="15" customHeight="1" x14ac:dyDescent="0.25">
      <c r="B547" s="3"/>
      <c r="C547" s="154" t="str">
        <f>"Auto-calculated using "&amp;'For Reference 2026 FMR'!C85&amp;" FMRs or Actual Rents"</f>
        <v>Auto-calculated using Hansford County FMRs or Actual Rents</v>
      </c>
      <c r="D547" s="155"/>
      <c r="E547" s="78">
        <f>IF($I$20="Actual/HUD Paid Rent",(E107*E327*12),(E107*'For Reference 2026 FMR'!D85*12))</f>
        <v>0</v>
      </c>
      <c r="F547" s="78">
        <f>IF($I$20="Actual/HUD Paid Rent",(F107*F327*12),(F107*'For Reference 2026 FMR'!E85*12))</f>
        <v>0</v>
      </c>
      <c r="G547" s="78">
        <f>IF($I$20="Actual/HUD Paid Rent",(G107*G327*12),(G107*'For Reference 2026 FMR'!F85*12))</f>
        <v>0</v>
      </c>
      <c r="H547" s="78">
        <f>IF($I$20="Actual/HUD Paid Rent",(H107*H327*12),(H107*'For Reference 2026 FMR'!G85*12))</f>
        <v>0</v>
      </c>
      <c r="I547" s="78">
        <f>IF($I$20="Actual/HUD Paid Rent",(I107*I327*12),(I107*'For Reference 2026 FMR'!H85*12))</f>
        <v>0</v>
      </c>
      <c r="J547" s="78">
        <f>IF($I$20="Actual/HUD Paid Rent",(J107*J327*12),(J107*'For Reference 2026 FMR'!I85*12))</f>
        <v>0</v>
      </c>
      <c r="K547" s="79">
        <f t="shared" si="12"/>
        <v>0</v>
      </c>
      <c r="L547" s="4"/>
      <c r="O547" s="9"/>
      <c r="P547" s="9"/>
    </row>
    <row r="548" spans="2:16" ht="15" customHeight="1" x14ac:dyDescent="0.25">
      <c r="B548" s="3"/>
      <c r="C548" s="154" t="str">
        <f>"Auto-calculated using "&amp;'For Reference 2026 FMR'!C86&amp;" FMRs or Actual Rents"</f>
        <v>Auto-calculated using Hardin County FMRs or Actual Rents</v>
      </c>
      <c r="D548" s="155"/>
      <c r="E548" s="78">
        <f>IF($I$20="Actual/HUD Paid Rent",(E108*E328*12),(E108*'For Reference 2026 FMR'!D86*12))</f>
        <v>0</v>
      </c>
      <c r="F548" s="78">
        <f>IF($I$20="Actual/HUD Paid Rent",(F108*F328*12),(F108*'For Reference 2026 FMR'!E86*12))</f>
        <v>0</v>
      </c>
      <c r="G548" s="78">
        <f>IF($I$20="Actual/HUD Paid Rent",(G108*G328*12),(G108*'For Reference 2026 FMR'!F86*12))</f>
        <v>0</v>
      </c>
      <c r="H548" s="78">
        <f>IF($I$20="Actual/HUD Paid Rent",(H108*H328*12),(H108*'For Reference 2026 FMR'!G86*12))</f>
        <v>0</v>
      </c>
      <c r="I548" s="78">
        <f>IF($I$20="Actual/HUD Paid Rent",(I108*I328*12),(I108*'For Reference 2026 FMR'!H86*12))</f>
        <v>0</v>
      </c>
      <c r="J548" s="78">
        <f>IF($I$20="Actual/HUD Paid Rent",(J108*J328*12),(J108*'For Reference 2026 FMR'!I86*12))</f>
        <v>0</v>
      </c>
      <c r="K548" s="79">
        <f t="shared" si="12"/>
        <v>0</v>
      </c>
      <c r="L548" s="4"/>
      <c r="O548" s="9"/>
      <c r="P548" s="9"/>
    </row>
    <row r="549" spans="2:16" ht="15" customHeight="1" x14ac:dyDescent="0.25">
      <c r="B549" s="3"/>
      <c r="C549" s="154" t="str">
        <f>"Auto-calculated using "&amp;'For Reference 2026 FMR'!C87&amp;" FMRs or Actual Rents"</f>
        <v>Auto-calculated using Harrison County FMRs or Actual Rents</v>
      </c>
      <c r="D549" s="155"/>
      <c r="E549" s="78">
        <f>IF($I$20="Actual/HUD Paid Rent",(E109*E329*12),(E109*'For Reference 2026 FMR'!D87*12))</f>
        <v>0</v>
      </c>
      <c r="F549" s="78">
        <f>IF($I$20="Actual/HUD Paid Rent",(F109*F329*12),(F109*'For Reference 2026 FMR'!E87*12))</f>
        <v>0</v>
      </c>
      <c r="G549" s="78">
        <f>IF($I$20="Actual/HUD Paid Rent",(G109*G329*12),(G109*'For Reference 2026 FMR'!F87*12))</f>
        <v>0</v>
      </c>
      <c r="H549" s="78">
        <f>IF($I$20="Actual/HUD Paid Rent",(H109*H329*12),(H109*'For Reference 2026 FMR'!G87*12))</f>
        <v>0</v>
      </c>
      <c r="I549" s="78">
        <f>IF($I$20="Actual/HUD Paid Rent",(I109*I329*12),(I109*'For Reference 2026 FMR'!H87*12))</f>
        <v>0</v>
      </c>
      <c r="J549" s="78">
        <f>IF($I$20="Actual/HUD Paid Rent",(J109*J329*12),(J109*'For Reference 2026 FMR'!I87*12))</f>
        <v>0</v>
      </c>
      <c r="K549" s="79">
        <f t="shared" si="12"/>
        <v>0</v>
      </c>
      <c r="L549" s="4"/>
      <c r="O549" s="9"/>
      <c r="P549" s="9"/>
    </row>
    <row r="550" spans="2:16" ht="15" customHeight="1" x14ac:dyDescent="0.25">
      <c r="B550" s="3"/>
      <c r="C550" s="154" t="str">
        <f>"Auto-calculated using "&amp;'For Reference 2026 FMR'!C88&amp;" FMRs or Actual Rents"</f>
        <v>Auto-calculated using Hartley County FMRs or Actual Rents</v>
      </c>
      <c r="D550" s="155"/>
      <c r="E550" s="78">
        <f>IF($I$20="Actual/HUD Paid Rent",(E110*E330*12),(E110*'For Reference 2026 FMR'!D88*12))</f>
        <v>0</v>
      </c>
      <c r="F550" s="78">
        <f>IF($I$20="Actual/HUD Paid Rent",(F110*F330*12),(F110*'For Reference 2026 FMR'!E88*12))</f>
        <v>0</v>
      </c>
      <c r="G550" s="78">
        <f>IF($I$20="Actual/HUD Paid Rent",(G110*G330*12),(G110*'For Reference 2026 FMR'!F88*12))</f>
        <v>0</v>
      </c>
      <c r="H550" s="78">
        <f>IF($I$20="Actual/HUD Paid Rent",(H110*H330*12),(H110*'For Reference 2026 FMR'!G88*12))</f>
        <v>0</v>
      </c>
      <c r="I550" s="78">
        <f>IF($I$20="Actual/HUD Paid Rent",(I110*I330*12),(I110*'For Reference 2026 FMR'!H88*12))</f>
        <v>0</v>
      </c>
      <c r="J550" s="78">
        <f>IF($I$20="Actual/HUD Paid Rent",(J110*J330*12),(J110*'For Reference 2026 FMR'!I88*12))</f>
        <v>0</v>
      </c>
      <c r="K550" s="79">
        <f t="shared" si="12"/>
        <v>0</v>
      </c>
      <c r="L550" s="4"/>
      <c r="O550" s="9"/>
      <c r="P550" s="9"/>
    </row>
    <row r="551" spans="2:16" ht="15" customHeight="1" x14ac:dyDescent="0.25">
      <c r="B551" s="3"/>
      <c r="C551" s="154" t="str">
        <f>"Auto-calculated using "&amp;'For Reference 2026 FMR'!C89&amp;" FMRs or Actual Rents"</f>
        <v>Auto-calculated using Haskell County FMRs or Actual Rents</v>
      </c>
      <c r="D551" s="155"/>
      <c r="E551" s="78">
        <f>IF($I$20="Actual/HUD Paid Rent",(E111*E331*12),(E111*'For Reference 2026 FMR'!D89*12))</f>
        <v>0</v>
      </c>
      <c r="F551" s="78">
        <f>IF($I$20="Actual/HUD Paid Rent",(F111*F331*12),(F111*'For Reference 2026 FMR'!E89*12))</f>
        <v>0</v>
      </c>
      <c r="G551" s="78">
        <f>IF($I$20="Actual/HUD Paid Rent",(G111*G331*12),(G111*'For Reference 2026 FMR'!F89*12))</f>
        <v>0</v>
      </c>
      <c r="H551" s="78">
        <f>IF($I$20="Actual/HUD Paid Rent",(H111*H331*12),(H111*'For Reference 2026 FMR'!G89*12))</f>
        <v>0</v>
      </c>
      <c r="I551" s="78">
        <f>IF($I$20="Actual/HUD Paid Rent",(I111*I331*12),(I111*'For Reference 2026 FMR'!H89*12))</f>
        <v>0</v>
      </c>
      <c r="J551" s="78">
        <f>IF($I$20="Actual/HUD Paid Rent",(J111*J331*12),(J111*'For Reference 2026 FMR'!I89*12))</f>
        <v>0</v>
      </c>
      <c r="K551" s="79">
        <f t="shared" si="12"/>
        <v>0</v>
      </c>
      <c r="L551" s="4"/>
      <c r="O551" s="9"/>
      <c r="P551" s="9"/>
    </row>
    <row r="552" spans="2:16" ht="15" customHeight="1" x14ac:dyDescent="0.25">
      <c r="B552" s="3"/>
      <c r="C552" s="154" t="str">
        <f>"Auto-calculated using "&amp;'For Reference 2026 FMR'!C90&amp;" FMRs or Actual Rents"</f>
        <v>Auto-calculated using Hays County FMRs or Actual Rents</v>
      </c>
      <c r="D552" s="155"/>
      <c r="E552" s="78">
        <f>IF($I$20="Actual/HUD Paid Rent",(E112*E332*12),(E112*'For Reference 2026 FMR'!D90*12))</f>
        <v>0</v>
      </c>
      <c r="F552" s="78">
        <f>IF($I$20="Actual/HUD Paid Rent",(F112*F332*12),(F112*'For Reference 2026 FMR'!E90*12))</f>
        <v>0</v>
      </c>
      <c r="G552" s="78">
        <f>IF($I$20="Actual/HUD Paid Rent",(G112*G332*12),(G112*'For Reference 2026 FMR'!F90*12))</f>
        <v>0</v>
      </c>
      <c r="H552" s="78">
        <f>IF($I$20="Actual/HUD Paid Rent",(H112*H332*12),(H112*'For Reference 2026 FMR'!G90*12))</f>
        <v>0</v>
      </c>
      <c r="I552" s="78">
        <f>IF($I$20="Actual/HUD Paid Rent",(I112*I332*12),(I112*'For Reference 2026 FMR'!H90*12))</f>
        <v>0</v>
      </c>
      <c r="J552" s="78">
        <f>IF($I$20="Actual/HUD Paid Rent",(J112*J332*12),(J112*'For Reference 2026 FMR'!I90*12))</f>
        <v>0</v>
      </c>
      <c r="K552" s="79">
        <f t="shared" si="12"/>
        <v>0</v>
      </c>
      <c r="L552" s="4"/>
      <c r="O552" s="9"/>
      <c r="P552" s="9"/>
    </row>
    <row r="553" spans="2:16" ht="15" customHeight="1" x14ac:dyDescent="0.25">
      <c r="B553" s="3"/>
      <c r="C553" s="154" t="str">
        <f>"Auto-calculated using "&amp;'For Reference 2026 FMR'!C91&amp;" FMRs or Actual Rents"</f>
        <v>Auto-calculated using Hemphill County FMRs or Actual Rents</v>
      </c>
      <c r="D553" s="155"/>
      <c r="E553" s="78">
        <f>IF($I$20="Actual/HUD Paid Rent",(E113*E333*12),(E113*'For Reference 2026 FMR'!D91*12))</f>
        <v>0</v>
      </c>
      <c r="F553" s="78">
        <f>IF($I$20="Actual/HUD Paid Rent",(F113*F333*12),(F113*'For Reference 2026 FMR'!E91*12))</f>
        <v>0</v>
      </c>
      <c r="G553" s="78">
        <f>IF($I$20="Actual/HUD Paid Rent",(G113*G333*12),(G113*'For Reference 2026 FMR'!F91*12))</f>
        <v>0</v>
      </c>
      <c r="H553" s="78">
        <f>IF($I$20="Actual/HUD Paid Rent",(H113*H333*12),(H113*'For Reference 2026 FMR'!G91*12))</f>
        <v>0</v>
      </c>
      <c r="I553" s="78">
        <f>IF($I$20="Actual/HUD Paid Rent",(I113*I333*12),(I113*'For Reference 2026 FMR'!H91*12))</f>
        <v>0</v>
      </c>
      <c r="J553" s="78">
        <f>IF($I$20="Actual/HUD Paid Rent",(J113*J333*12),(J113*'For Reference 2026 FMR'!I91*12))</f>
        <v>0</v>
      </c>
      <c r="K553" s="79">
        <f t="shared" si="12"/>
        <v>0</v>
      </c>
      <c r="L553" s="4"/>
      <c r="O553" s="9"/>
      <c r="P553" s="9"/>
    </row>
    <row r="554" spans="2:16" ht="15" customHeight="1" x14ac:dyDescent="0.25">
      <c r="B554" s="3"/>
      <c r="C554" s="154" t="str">
        <f>"Auto-calculated using "&amp;'For Reference 2026 FMR'!C92&amp;" FMRs or Actual Rents"</f>
        <v>Auto-calculated using Henderson County FMRs or Actual Rents</v>
      </c>
      <c r="D554" s="155"/>
      <c r="E554" s="78">
        <f>IF($I$20="Actual/HUD Paid Rent",(E114*E334*12),(E114*'For Reference 2026 FMR'!D92*12))</f>
        <v>0</v>
      </c>
      <c r="F554" s="78">
        <f>IF($I$20="Actual/HUD Paid Rent",(F114*F334*12),(F114*'For Reference 2026 FMR'!E92*12))</f>
        <v>0</v>
      </c>
      <c r="G554" s="78">
        <f>IF($I$20="Actual/HUD Paid Rent",(G114*G334*12),(G114*'For Reference 2026 FMR'!F92*12))</f>
        <v>0</v>
      </c>
      <c r="H554" s="78">
        <f>IF($I$20="Actual/HUD Paid Rent",(H114*H334*12),(H114*'For Reference 2026 FMR'!G92*12))</f>
        <v>0</v>
      </c>
      <c r="I554" s="78">
        <f>IF($I$20="Actual/HUD Paid Rent",(I114*I334*12),(I114*'For Reference 2026 FMR'!H92*12))</f>
        <v>0</v>
      </c>
      <c r="J554" s="78">
        <f>IF($I$20="Actual/HUD Paid Rent",(J114*J334*12),(J114*'For Reference 2026 FMR'!I92*12))</f>
        <v>0</v>
      </c>
      <c r="K554" s="79">
        <f t="shared" si="12"/>
        <v>0</v>
      </c>
      <c r="L554" s="4"/>
      <c r="O554" s="9"/>
      <c r="P554" s="9"/>
    </row>
    <row r="555" spans="2:16" ht="15" customHeight="1" x14ac:dyDescent="0.25">
      <c r="B555" s="3"/>
      <c r="C555" s="154" t="str">
        <f>"Auto-calculated using "&amp;'For Reference 2026 FMR'!C93&amp;" FMRs or Actual Rents"</f>
        <v>Auto-calculated using Hidalgo County FMRs or Actual Rents</v>
      </c>
      <c r="D555" s="155"/>
      <c r="E555" s="78">
        <f>IF($I$20="Actual/HUD Paid Rent",(E115*E335*12),(E115*'For Reference 2026 FMR'!D93*12))</f>
        <v>0</v>
      </c>
      <c r="F555" s="78">
        <f>IF($I$20="Actual/HUD Paid Rent",(F115*F335*12),(F115*'For Reference 2026 FMR'!E93*12))</f>
        <v>0</v>
      </c>
      <c r="G555" s="78">
        <f>IF($I$20="Actual/HUD Paid Rent",(G115*G335*12),(G115*'For Reference 2026 FMR'!F93*12))</f>
        <v>0</v>
      </c>
      <c r="H555" s="78">
        <f>IF($I$20="Actual/HUD Paid Rent",(H115*H335*12),(H115*'For Reference 2026 FMR'!G93*12))</f>
        <v>0</v>
      </c>
      <c r="I555" s="78">
        <f>IF($I$20="Actual/HUD Paid Rent",(I115*I335*12),(I115*'For Reference 2026 FMR'!H93*12))</f>
        <v>0</v>
      </c>
      <c r="J555" s="78">
        <f>IF($I$20="Actual/HUD Paid Rent",(J115*J335*12),(J115*'For Reference 2026 FMR'!I93*12))</f>
        <v>0</v>
      </c>
      <c r="K555" s="79">
        <f t="shared" si="12"/>
        <v>0</v>
      </c>
      <c r="L555" s="4"/>
      <c r="O555" s="9"/>
      <c r="P555" s="9"/>
    </row>
    <row r="556" spans="2:16" ht="15" customHeight="1" x14ac:dyDescent="0.25">
      <c r="B556" s="3"/>
      <c r="C556" s="154" t="str">
        <f>"Auto-calculated using "&amp;'For Reference 2026 FMR'!C94&amp;" FMRs or Actual Rents"</f>
        <v>Auto-calculated using Hockley County FMRs or Actual Rents</v>
      </c>
      <c r="D556" s="155"/>
      <c r="E556" s="78">
        <f>IF($I$20="Actual/HUD Paid Rent",(E116*E336*12),(E116*'For Reference 2026 FMR'!D94*12))</f>
        <v>0</v>
      </c>
      <c r="F556" s="78">
        <f>IF($I$20="Actual/HUD Paid Rent",(F116*F336*12),(F116*'For Reference 2026 FMR'!E94*12))</f>
        <v>0</v>
      </c>
      <c r="G556" s="78">
        <f>IF($I$20="Actual/HUD Paid Rent",(G116*G336*12),(G116*'For Reference 2026 FMR'!F94*12))</f>
        <v>0</v>
      </c>
      <c r="H556" s="78">
        <f>IF($I$20="Actual/HUD Paid Rent",(H116*H336*12),(H116*'For Reference 2026 FMR'!G94*12))</f>
        <v>0</v>
      </c>
      <c r="I556" s="78">
        <f>IF($I$20="Actual/HUD Paid Rent",(I116*I336*12),(I116*'For Reference 2026 FMR'!H94*12))</f>
        <v>0</v>
      </c>
      <c r="J556" s="78">
        <f>IF($I$20="Actual/HUD Paid Rent",(J116*J336*12),(J116*'For Reference 2026 FMR'!I94*12))</f>
        <v>0</v>
      </c>
      <c r="K556" s="79">
        <f t="shared" si="12"/>
        <v>0</v>
      </c>
      <c r="L556" s="4"/>
      <c r="O556" s="9"/>
      <c r="P556" s="9"/>
    </row>
    <row r="557" spans="2:16" ht="15" customHeight="1" x14ac:dyDescent="0.25">
      <c r="B557" s="3"/>
      <c r="C557" s="154" t="str">
        <f>"Auto-calculated using "&amp;'For Reference 2026 FMR'!C95&amp;" FMRs or Actual Rents"</f>
        <v>Auto-calculated using Hood County FMRs or Actual Rents</v>
      </c>
      <c r="D557" s="155"/>
      <c r="E557" s="78">
        <f>IF($I$20="Actual/HUD Paid Rent",(E117*E337*12),(E117*'For Reference 2026 FMR'!D95*12))</f>
        <v>0</v>
      </c>
      <c r="F557" s="78">
        <f>IF($I$20="Actual/HUD Paid Rent",(F117*F337*12),(F117*'For Reference 2026 FMR'!E95*12))</f>
        <v>0</v>
      </c>
      <c r="G557" s="78">
        <f>IF($I$20="Actual/HUD Paid Rent",(G117*G337*12),(G117*'For Reference 2026 FMR'!F95*12))</f>
        <v>0</v>
      </c>
      <c r="H557" s="78">
        <f>IF($I$20="Actual/HUD Paid Rent",(H117*H337*12),(H117*'For Reference 2026 FMR'!G95*12))</f>
        <v>0</v>
      </c>
      <c r="I557" s="78">
        <f>IF($I$20="Actual/HUD Paid Rent",(I117*I337*12),(I117*'For Reference 2026 FMR'!H95*12))</f>
        <v>0</v>
      </c>
      <c r="J557" s="78">
        <f>IF($I$20="Actual/HUD Paid Rent",(J117*J337*12),(J117*'For Reference 2026 FMR'!I95*12))</f>
        <v>0</v>
      </c>
      <c r="K557" s="79">
        <f t="shared" si="12"/>
        <v>0</v>
      </c>
      <c r="L557" s="4"/>
      <c r="O557" s="9"/>
      <c r="P557" s="9"/>
    </row>
    <row r="558" spans="2:16" ht="15" customHeight="1" x14ac:dyDescent="0.25">
      <c r="B558" s="3"/>
      <c r="C558" s="154" t="str">
        <f>"Auto-calculated using "&amp;'For Reference 2026 FMR'!C96&amp;" FMRs or Actual Rents"</f>
        <v>Auto-calculated using Hopkins County FMRs or Actual Rents</v>
      </c>
      <c r="D558" s="155"/>
      <c r="E558" s="78">
        <f>IF($I$20="Actual/HUD Paid Rent",(E118*E338*12),(E118*'For Reference 2026 FMR'!D96*12))</f>
        <v>0</v>
      </c>
      <c r="F558" s="78">
        <f>IF($I$20="Actual/HUD Paid Rent",(F118*F338*12),(F118*'For Reference 2026 FMR'!E96*12))</f>
        <v>0</v>
      </c>
      <c r="G558" s="78">
        <f>IF($I$20="Actual/HUD Paid Rent",(G118*G338*12),(G118*'For Reference 2026 FMR'!F96*12))</f>
        <v>0</v>
      </c>
      <c r="H558" s="78">
        <f>IF($I$20="Actual/HUD Paid Rent",(H118*H338*12),(H118*'For Reference 2026 FMR'!G96*12))</f>
        <v>0</v>
      </c>
      <c r="I558" s="78">
        <f>IF($I$20="Actual/HUD Paid Rent",(I118*I338*12),(I118*'For Reference 2026 FMR'!H96*12))</f>
        <v>0</v>
      </c>
      <c r="J558" s="78">
        <f>IF($I$20="Actual/HUD Paid Rent",(J118*J338*12),(J118*'For Reference 2026 FMR'!I96*12))</f>
        <v>0</v>
      </c>
      <c r="K558" s="79">
        <f t="shared" si="12"/>
        <v>0</v>
      </c>
      <c r="L558" s="4"/>
      <c r="O558" s="9"/>
      <c r="P558" s="9"/>
    </row>
    <row r="559" spans="2:16" ht="15" customHeight="1" x14ac:dyDescent="0.25">
      <c r="B559" s="3"/>
      <c r="C559" s="154" t="str">
        <f>"Auto-calculated using "&amp;'For Reference 2026 FMR'!C97&amp;" FMRs or Actual Rents"</f>
        <v>Auto-calculated using Houston County FMRs or Actual Rents</v>
      </c>
      <c r="D559" s="155"/>
      <c r="E559" s="78">
        <f>IF($I$20="Actual/HUD Paid Rent",(E119*E339*12),(E119*'For Reference 2026 FMR'!D97*12))</f>
        <v>0</v>
      </c>
      <c r="F559" s="78">
        <f>IF($I$20="Actual/HUD Paid Rent",(F119*F339*12),(F119*'For Reference 2026 FMR'!E97*12))</f>
        <v>0</v>
      </c>
      <c r="G559" s="78">
        <f>IF($I$20="Actual/HUD Paid Rent",(G119*G339*12),(G119*'For Reference 2026 FMR'!F97*12))</f>
        <v>0</v>
      </c>
      <c r="H559" s="78">
        <f>IF($I$20="Actual/HUD Paid Rent",(H119*H339*12),(H119*'For Reference 2026 FMR'!G97*12))</f>
        <v>0</v>
      </c>
      <c r="I559" s="78">
        <f>IF($I$20="Actual/HUD Paid Rent",(I119*I339*12),(I119*'For Reference 2026 FMR'!H97*12))</f>
        <v>0</v>
      </c>
      <c r="J559" s="78">
        <f>IF($I$20="Actual/HUD Paid Rent",(J119*J339*12),(J119*'For Reference 2026 FMR'!I97*12))</f>
        <v>0</v>
      </c>
      <c r="K559" s="79">
        <f t="shared" si="12"/>
        <v>0</v>
      </c>
      <c r="L559" s="4"/>
      <c r="O559" s="9"/>
      <c r="P559" s="9"/>
    </row>
    <row r="560" spans="2:16" ht="15" customHeight="1" x14ac:dyDescent="0.25">
      <c r="B560" s="3"/>
      <c r="C560" s="154" t="str">
        <f>"Auto-calculated using "&amp;'For Reference 2026 FMR'!C98&amp;" FMRs or Actual Rents"</f>
        <v>Auto-calculated using Howard County FMRs or Actual Rents</v>
      </c>
      <c r="D560" s="155"/>
      <c r="E560" s="78">
        <f>IF($I$20="Actual/HUD Paid Rent",(E120*E340*12),(E120*'For Reference 2026 FMR'!D98*12))</f>
        <v>0</v>
      </c>
      <c r="F560" s="78">
        <f>IF($I$20="Actual/HUD Paid Rent",(F120*F340*12),(F120*'For Reference 2026 FMR'!E98*12))</f>
        <v>0</v>
      </c>
      <c r="G560" s="78">
        <f>IF($I$20="Actual/HUD Paid Rent",(G120*G340*12),(G120*'For Reference 2026 FMR'!F98*12))</f>
        <v>0</v>
      </c>
      <c r="H560" s="78">
        <f>IF($I$20="Actual/HUD Paid Rent",(H120*H340*12),(H120*'For Reference 2026 FMR'!G98*12))</f>
        <v>0</v>
      </c>
      <c r="I560" s="78">
        <f>IF($I$20="Actual/HUD Paid Rent",(I120*I340*12),(I120*'For Reference 2026 FMR'!H98*12))</f>
        <v>0</v>
      </c>
      <c r="J560" s="78">
        <f>IF($I$20="Actual/HUD Paid Rent",(J120*J340*12),(J120*'For Reference 2026 FMR'!I98*12))</f>
        <v>0</v>
      </c>
      <c r="K560" s="79">
        <f t="shared" si="12"/>
        <v>0</v>
      </c>
      <c r="L560" s="4"/>
      <c r="O560" s="9"/>
      <c r="P560" s="9"/>
    </row>
    <row r="561" spans="2:16" ht="15" customHeight="1" x14ac:dyDescent="0.25">
      <c r="B561" s="3"/>
      <c r="C561" s="154" t="str">
        <f>"Auto-calculated using "&amp;'For Reference 2026 FMR'!C99&amp;" FMRs or Actual Rents"</f>
        <v>Auto-calculated using Hudspeth County FMRs or Actual Rents</v>
      </c>
      <c r="D561" s="155"/>
      <c r="E561" s="78">
        <f>IF($I$20="Actual/HUD Paid Rent",(E121*E341*12),(E121*'For Reference 2026 FMR'!D99*12))</f>
        <v>0</v>
      </c>
      <c r="F561" s="78">
        <f>IF($I$20="Actual/HUD Paid Rent",(F121*F341*12),(F121*'For Reference 2026 FMR'!E99*12))</f>
        <v>0</v>
      </c>
      <c r="G561" s="78">
        <f>IF($I$20="Actual/HUD Paid Rent",(G121*G341*12),(G121*'For Reference 2026 FMR'!F99*12))</f>
        <v>0</v>
      </c>
      <c r="H561" s="78">
        <f>IF($I$20="Actual/HUD Paid Rent",(H121*H341*12),(H121*'For Reference 2026 FMR'!G99*12))</f>
        <v>0</v>
      </c>
      <c r="I561" s="78">
        <f>IF($I$20="Actual/HUD Paid Rent",(I121*I341*12),(I121*'For Reference 2026 FMR'!H99*12))</f>
        <v>0</v>
      </c>
      <c r="J561" s="78">
        <f>IF($I$20="Actual/HUD Paid Rent",(J121*J341*12),(J121*'For Reference 2026 FMR'!I99*12))</f>
        <v>0</v>
      </c>
      <c r="K561" s="79">
        <f t="shared" si="12"/>
        <v>0</v>
      </c>
      <c r="L561" s="4"/>
      <c r="O561" s="9"/>
      <c r="P561" s="9"/>
    </row>
    <row r="562" spans="2:16" ht="15" customHeight="1" x14ac:dyDescent="0.25">
      <c r="B562" s="3"/>
      <c r="C562" s="154" t="str">
        <f>"Auto-calculated using "&amp;'For Reference 2026 FMR'!C100&amp;" FMRs or Actual Rents"</f>
        <v>Auto-calculated using Hunt County FMRs or Actual Rents</v>
      </c>
      <c r="D562" s="155"/>
      <c r="E562" s="78">
        <f>IF($I$20="Actual/HUD Paid Rent",(E122*E342*12),(E122*'For Reference 2026 FMR'!D100*12))</f>
        <v>0</v>
      </c>
      <c r="F562" s="78">
        <f>IF($I$20="Actual/HUD Paid Rent",(F122*F342*12),(F122*'For Reference 2026 FMR'!E100*12))</f>
        <v>0</v>
      </c>
      <c r="G562" s="78">
        <f>IF($I$20="Actual/HUD Paid Rent",(G122*G342*12),(G122*'For Reference 2026 FMR'!F100*12))</f>
        <v>0</v>
      </c>
      <c r="H562" s="78">
        <f>IF($I$20="Actual/HUD Paid Rent",(H122*H342*12),(H122*'For Reference 2026 FMR'!G100*12))</f>
        <v>0</v>
      </c>
      <c r="I562" s="78">
        <f>IF($I$20="Actual/HUD Paid Rent",(I122*I342*12),(I122*'For Reference 2026 FMR'!H100*12))</f>
        <v>0</v>
      </c>
      <c r="J562" s="78">
        <f>IF($I$20="Actual/HUD Paid Rent",(J122*J342*12),(J122*'For Reference 2026 FMR'!I100*12))</f>
        <v>0</v>
      </c>
      <c r="K562" s="79">
        <f t="shared" si="12"/>
        <v>0</v>
      </c>
      <c r="L562" s="4"/>
      <c r="O562" s="9"/>
      <c r="P562" s="9"/>
    </row>
    <row r="563" spans="2:16" ht="15" customHeight="1" x14ac:dyDescent="0.25">
      <c r="B563" s="3"/>
      <c r="C563" s="154" t="str">
        <f>"Auto-calculated using "&amp;'For Reference 2026 FMR'!C101&amp;" FMRs or Actual Rents"</f>
        <v>Auto-calculated using Hutchinson County FMRs or Actual Rents</v>
      </c>
      <c r="D563" s="155"/>
      <c r="E563" s="78">
        <f>IF($I$20="Actual/HUD Paid Rent",(E123*E343*12),(E123*'For Reference 2026 FMR'!D101*12))</f>
        <v>0</v>
      </c>
      <c r="F563" s="78">
        <f>IF($I$20="Actual/HUD Paid Rent",(F123*F343*12),(F123*'For Reference 2026 FMR'!E101*12))</f>
        <v>0</v>
      </c>
      <c r="G563" s="78">
        <f>IF($I$20="Actual/HUD Paid Rent",(G123*G343*12),(G123*'For Reference 2026 FMR'!F101*12))</f>
        <v>0</v>
      </c>
      <c r="H563" s="78">
        <f>IF($I$20="Actual/HUD Paid Rent",(H123*H343*12),(H123*'For Reference 2026 FMR'!G101*12))</f>
        <v>0</v>
      </c>
      <c r="I563" s="78">
        <f>IF($I$20="Actual/HUD Paid Rent",(I123*I343*12),(I123*'For Reference 2026 FMR'!H101*12))</f>
        <v>0</v>
      </c>
      <c r="J563" s="78">
        <f>IF($I$20="Actual/HUD Paid Rent",(J123*J343*12),(J123*'For Reference 2026 FMR'!I101*12))</f>
        <v>0</v>
      </c>
      <c r="K563" s="79">
        <f t="shared" si="12"/>
        <v>0</v>
      </c>
      <c r="L563" s="4"/>
      <c r="O563" s="9"/>
      <c r="P563" s="9"/>
    </row>
    <row r="564" spans="2:16" ht="15" customHeight="1" x14ac:dyDescent="0.25">
      <c r="B564" s="3"/>
      <c r="C564" s="154" t="str">
        <f>"Auto-calculated using "&amp;'For Reference 2026 FMR'!C102&amp;" FMRs or Actual Rents"</f>
        <v>Auto-calculated using Irion County FMRs or Actual Rents</v>
      </c>
      <c r="D564" s="155"/>
      <c r="E564" s="78">
        <f>IF($I$20="Actual/HUD Paid Rent",(E124*E344*12),(E124*'For Reference 2026 FMR'!D102*12))</f>
        <v>0</v>
      </c>
      <c r="F564" s="78">
        <f>IF($I$20="Actual/HUD Paid Rent",(F124*F344*12),(F124*'For Reference 2026 FMR'!E102*12))</f>
        <v>0</v>
      </c>
      <c r="G564" s="78">
        <f>IF($I$20="Actual/HUD Paid Rent",(G124*G344*12),(G124*'For Reference 2026 FMR'!F102*12))</f>
        <v>0</v>
      </c>
      <c r="H564" s="78">
        <f>IF($I$20="Actual/HUD Paid Rent",(H124*H344*12),(H124*'For Reference 2026 FMR'!G102*12))</f>
        <v>0</v>
      </c>
      <c r="I564" s="78">
        <f>IF($I$20="Actual/HUD Paid Rent",(I124*I344*12),(I124*'For Reference 2026 FMR'!H102*12))</f>
        <v>0</v>
      </c>
      <c r="J564" s="78">
        <f>IF($I$20="Actual/HUD Paid Rent",(J124*J344*12),(J124*'For Reference 2026 FMR'!I102*12))</f>
        <v>0</v>
      </c>
      <c r="K564" s="79">
        <f t="shared" si="12"/>
        <v>0</v>
      </c>
      <c r="L564" s="4"/>
      <c r="O564" s="9"/>
      <c r="P564" s="9"/>
    </row>
    <row r="565" spans="2:16" ht="15" customHeight="1" x14ac:dyDescent="0.25">
      <c r="B565" s="3"/>
      <c r="C565" s="154" t="str">
        <f>"Auto-calculated using "&amp;'For Reference 2026 FMR'!C103&amp;" FMRs or Actual Rents"</f>
        <v>Auto-calculated using Jackson County FMRs or Actual Rents</v>
      </c>
      <c r="D565" s="155"/>
      <c r="E565" s="78">
        <f>IF($I$20="Actual/HUD Paid Rent",(E125*E345*12),(E125*'For Reference 2026 FMR'!D103*12))</f>
        <v>0</v>
      </c>
      <c r="F565" s="78">
        <f>IF($I$20="Actual/HUD Paid Rent",(F125*F345*12),(F125*'For Reference 2026 FMR'!E103*12))</f>
        <v>0</v>
      </c>
      <c r="G565" s="78">
        <f>IF($I$20="Actual/HUD Paid Rent",(G125*G345*12),(G125*'For Reference 2026 FMR'!F103*12))</f>
        <v>0</v>
      </c>
      <c r="H565" s="78">
        <f>IF($I$20="Actual/HUD Paid Rent",(H125*H345*12),(H125*'For Reference 2026 FMR'!G103*12))</f>
        <v>0</v>
      </c>
      <c r="I565" s="78">
        <f>IF($I$20="Actual/HUD Paid Rent",(I125*I345*12),(I125*'For Reference 2026 FMR'!H103*12))</f>
        <v>0</v>
      </c>
      <c r="J565" s="78">
        <f>IF($I$20="Actual/HUD Paid Rent",(J125*J345*12),(J125*'For Reference 2026 FMR'!I103*12))</f>
        <v>0</v>
      </c>
      <c r="K565" s="79">
        <f t="shared" si="12"/>
        <v>0</v>
      </c>
      <c r="L565" s="4"/>
      <c r="O565" s="9"/>
      <c r="P565" s="9"/>
    </row>
    <row r="566" spans="2:16" ht="15" customHeight="1" x14ac:dyDescent="0.25">
      <c r="B566" s="3"/>
      <c r="C566" s="154" t="str">
        <f>"Auto-calculated using "&amp;'For Reference 2026 FMR'!C104&amp;" FMRs or Actual Rents"</f>
        <v>Auto-calculated using Jasper County FMRs or Actual Rents</v>
      </c>
      <c r="D566" s="155"/>
      <c r="E566" s="78">
        <f>IF($I$20="Actual/HUD Paid Rent",(E126*E346*12),(E126*'For Reference 2026 FMR'!D104*12))</f>
        <v>0</v>
      </c>
      <c r="F566" s="78">
        <f>IF($I$20="Actual/HUD Paid Rent",(F126*F346*12),(F126*'For Reference 2026 FMR'!E104*12))</f>
        <v>0</v>
      </c>
      <c r="G566" s="78">
        <f>IF($I$20="Actual/HUD Paid Rent",(G126*G346*12),(G126*'For Reference 2026 FMR'!F104*12))</f>
        <v>0</v>
      </c>
      <c r="H566" s="78">
        <f>IF($I$20="Actual/HUD Paid Rent",(H126*H346*12),(H126*'For Reference 2026 FMR'!G104*12))</f>
        <v>0</v>
      </c>
      <c r="I566" s="78">
        <f>IF($I$20="Actual/HUD Paid Rent",(I126*I346*12),(I126*'For Reference 2026 FMR'!H104*12))</f>
        <v>0</v>
      </c>
      <c r="J566" s="78">
        <f>IF($I$20="Actual/HUD Paid Rent",(J126*J346*12),(J126*'For Reference 2026 FMR'!I104*12))</f>
        <v>0</v>
      </c>
      <c r="K566" s="79">
        <f t="shared" si="12"/>
        <v>0</v>
      </c>
      <c r="L566" s="4"/>
      <c r="O566" s="9"/>
      <c r="P566" s="9"/>
    </row>
    <row r="567" spans="2:16" ht="15" customHeight="1" x14ac:dyDescent="0.25">
      <c r="B567" s="3"/>
      <c r="C567" s="154" t="str">
        <f>"Auto-calculated using "&amp;'For Reference 2026 FMR'!C105&amp;" FMRs or Actual Rents"</f>
        <v>Auto-calculated using Jeff Davis County FMRs or Actual Rents</v>
      </c>
      <c r="D567" s="155"/>
      <c r="E567" s="78">
        <f>IF($I$20="Actual/HUD Paid Rent",(E127*E347*12),(E127*'For Reference 2026 FMR'!D105*12))</f>
        <v>0</v>
      </c>
      <c r="F567" s="78">
        <f>IF($I$20="Actual/HUD Paid Rent",(F127*F347*12),(F127*'For Reference 2026 FMR'!E105*12))</f>
        <v>0</v>
      </c>
      <c r="G567" s="78">
        <f>IF($I$20="Actual/HUD Paid Rent",(G127*G347*12),(G127*'For Reference 2026 FMR'!F105*12))</f>
        <v>0</v>
      </c>
      <c r="H567" s="78">
        <f>IF($I$20="Actual/HUD Paid Rent",(H127*H347*12),(H127*'For Reference 2026 FMR'!G105*12))</f>
        <v>0</v>
      </c>
      <c r="I567" s="78">
        <f>IF($I$20="Actual/HUD Paid Rent",(I127*I347*12),(I127*'For Reference 2026 FMR'!H105*12))</f>
        <v>0</v>
      </c>
      <c r="J567" s="78">
        <f>IF($I$20="Actual/HUD Paid Rent",(J127*J347*12),(J127*'For Reference 2026 FMR'!I105*12))</f>
        <v>0</v>
      </c>
      <c r="K567" s="79">
        <f t="shared" si="12"/>
        <v>0</v>
      </c>
      <c r="L567" s="4"/>
      <c r="O567" s="9"/>
      <c r="P567" s="9"/>
    </row>
    <row r="568" spans="2:16" ht="15" customHeight="1" x14ac:dyDescent="0.25">
      <c r="B568" s="3"/>
      <c r="C568" s="154" t="str">
        <f>"Auto-calculated using "&amp;'For Reference 2026 FMR'!C106&amp;" FMRs or Actual Rents"</f>
        <v>Auto-calculated using Jefferson County FMRs or Actual Rents</v>
      </c>
      <c r="D568" s="155"/>
      <c r="E568" s="78">
        <f>IF($I$20="Actual/HUD Paid Rent",(E128*E348*12),(E128*'For Reference 2026 FMR'!D106*12))</f>
        <v>0</v>
      </c>
      <c r="F568" s="78">
        <f>IF($I$20="Actual/HUD Paid Rent",(F128*F348*12),(F128*'For Reference 2026 FMR'!E106*12))</f>
        <v>0</v>
      </c>
      <c r="G568" s="78">
        <f>IF($I$20="Actual/HUD Paid Rent",(G128*G348*12),(G128*'For Reference 2026 FMR'!F106*12))</f>
        <v>0</v>
      </c>
      <c r="H568" s="78">
        <f>IF($I$20="Actual/HUD Paid Rent",(H128*H348*12),(H128*'For Reference 2026 FMR'!G106*12))</f>
        <v>0</v>
      </c>
      <c r="I568" s="78">
        <f>IF($I$20="Actual/HUD Paid Rent",(I128*I348*12),(I128*'For Reference 2026 FMR'!H106*12))</f>
        <v>0</v>
      </c>
      <c r="J568" s="78">
        <f>IF($I$20="Actual/HUD Paid Rent",(J128*J348*12),(J128*'For Reference 2026 FMR'!I106*12))</f>
        <v>0</v>
      </c>
      <c r="K568" s="79">
        <f t="shared" si="12"/>
        <v>0</v>
      </c>
      <c r="L568" s="4"/>
      <c r="O568" s="9"/>
      <c r="P568" s="9"/>
    </row>
    <row r="569" spans="2:16" ht="15" customHeight="1" x14ac:dyDescent="0.25">
      <c r="B569" s="3"/>
      <c r="C569" s="154" t="str">
        <f>"Auto-calculated using "&amp;'For Reference 2026 FMR'!C107&amp;" FMRs or Actual Rents"</f>
        <v>Auto-calculated using Jim Hogg County FMRs or Actual Rents</v>
      </c>
      <c r="D569" s="155"/>
      <c r="E569" s="78">
        <f>IF($I$20="Actual/HUD Paid Rent",(E129*E349*12),(E129*'For Reference 2026 FMR'!D107*12))</f>
        <v>0</v>
      </c>
      <c r="F569" s="78">
        <f>IF($I$20="Actual/HUD Paid Rent",(F129*F349*12),(F129*'For Reference 2026 FMR'!E107*12))</f>
        <v>0</v>
      </c>
      <c r="G569" s="78">
        <f>IF($I$20="Actual/HUD Paid Rent",(G129*G349*12),(G129*'For Reference 2026 FMR'!F107*12))</f>
        <v>0</v>
      </c>
      <c r="H569" s="78">
        <f>IF($I$20="Actual/HUD Paid Rent",(H129*H349*12),(H129*'For Reference 2026 FMR'!G107*12))</f>
        <v>0</v>
      </c>
      <c r="I569" s="78">
        <f>IF($I$20="Actual/HUD Paid Rent",(I129*I349*12),(I129*'For Reference 2026 FMR'!H107*12))</f>
        <v>0</v>
      </c>
      <c r="J569" s="78">
        <f>IF($I$20="Actual/HUD Paid Rent",(J129*J349*12),(J129*'For Reference 2026 FMR'!I107*12))</f>
        <v>0</v>
      </c>
      <c r="K569" s="79">
        <f t="shared" si="12"/>
        <v>0</v>
      </c>
      <c r="L569" s="4"/>
      <c r="O569" s="9"/>
      <c r="P569" s="9"/>
    </row>
    <row r="570" spans="2:16" ht="15" customHeight="1" x14ac:dyDescent="0.25">
      <c r="B570" s="3"/>
      <c r="C570" s="154" t="str">
        <f>"Auto-calculated using "&amp;'For Reference 2026 FMR'!C108&amp;" FMRs or Actual Rents"</f>
        <v>Auto-calculated using Jim Wells County FMRs or Actual Rents</v>
      </c>
      <c r="D570" s="155"/>
      <c r="E570" s="78">
        <f>IF($I$20="Actual/HUD Paid Rent",(E130*E350*12),(E130*'For Reference 2026 FMR'!D108*12))</f>
        <v>0</v>
      </c>
      <c r="F570" s="78">
        <f>IF($I$20="Actual/HUD Paid Rent",(F130*F350*12),(F130*'For Reference 2026 FMR'!E108*12))</f>
        <v>0</v>
      </c>
      <c r="G570" s="78">
        <f>IF($I$20="Actual/HUD Paid Rent",(G130*G350*12),(G130*'For Reference 2026 FMR'!F108*12))</f>
        <v>0</v>
      </c>
      <c r="H570" s="78">
        <f>IF($I$20="Actual/HUD Paid Rent",(H130*H350*12),(H130*'For Reference 2026 FMR'!G108*12))</f>
        <v>0</v>
      </c>
      <c r="I570" s="78">
        <f>IF($I$20="Actual/HUD Paid Rent",(I130*I350*12),(I130*'For Reference 2026 FMR'!H108*12))</f>
        <v>0</v>
      </c>
      <c r="J570" s="78">
        <f>IF($I$20="Actual/HUD Paid Rent",(J130*J350*12),(J130*'For Reference 2026 FMR'!I108*12))</f>
        <v>0</v>
      </c>
      <c r="K570" s="79">
        <f t="shared" si="12"/>
        <v>0</v>
      </c>
      <c r="L570" s="4"/>
      <c r="O570" s="9"/>
      <c r="P570" s="9"/>
    </row>
    <row r="571" spans="2:16" ht="15" customHeight="1" x14ac:dyDescent="0.25">
      <c r="B571" s="3"/>
      <c r="C571" s="154" t="str">
        <f>"Auto-calculated using "&amp;'For Reference 2026 FMR'!C109&amp;" FMRs or Actual Rents"</f>
        <v>Auto-calculated using Johnson County FMRs or Actual Rents</v>
      </c>
      <c r="D571" s="155"/>
      <c r="E571" s="78">
        <f>IF($I$20="Actual/HUD Paid Rent",(E131*E351*12),(E131*'For Reference 2026 FMR'!D109*12))</f>
        <v>0</v>
      </c>
      <c r="F571" s="78">
        <f>IF($I$20="Actual/HUD Paid Rent",(F131*F351*12),(F131*'For Reference 2026 FMR'!E109*12))</f>
        <v>0</v>
      </c>
      <c r="G571" s="78">
        <f>IF($I$20="Actual/HUD Paid Rent",(G131*G351*12),(G131*'For Reference 2026 FMR'!F109*12))</f>
        <v>0</v>
      </c>
      <c r="H571" s="78">
        <f>IF($I$20="Actual/HUD Paid Rent",(H131*H351*12),(H131*'For Reference 2026 FMR'!G109*12))</f>
        <v>0</v>
      </c>
      <c r="I571" s="78">
        <f>IF($I$20="Actual/HUD Paid Rent",(I131*I351*12),(I131*'For Reference 2026 FMR'!H109*12))</f>
        <v>0</v>
      </c>
      <c r="J571" s="78">
        <f>IF($I$20="Actual/HUD Paid Rent",(J131*J351*12),(J131*'For Reference 2026 FMR'!I109*12))</f>
        <v>0</v>
      </c>
      <c r="K571" s="79">
        <f t="shared" si="12"/>
        <v>0</v>
      </c>
      <c r="L571" s="4"/>
      <c r="O571" s="9"/>
      <c r="P571" s="9"/>
    </row>
    <row r="572" spans="2:16" ht="15" customHeight="1" x14ac:dyDescent="0.25">
      <c r="B572" s="3"/>
      <c r="C572" s="154" t="str">
        <f>"Auto-calculated using "&amp;'For Reference 2026 FMR'!C110&amp;" FMRs or Actual Rents"</f>
        <v>Auto-calculated using Jones County FMRs or Actual Rents</v>
      </c>
      <c r="D572" s="155"/>
      <c r="E572" s="78">
        <f>IF($I$20="Actual/HUD Paid Rent",(E132*E352*12),(E132*'For Reference 2026 FMR'!D110*12))</f>
        <v>0</v>
      </c>
      <c r="F572" s="78">
        <f>IF($I$20="Actual/HUD Paid Rent",(F132*F352*12),(F132*'For Reference 2026 FMR'!E110*12))</f>
        <v>0</v>
      </c>
      <c r="G572" s="78">
        <f>IF($I$20="Actual/HUD Paid Rent",(G132*G352*12),(G132*'For Reference 2026 FMR'!F110*12))</f>
        <v>0</v>
      </c>
      <c r="H572" s="78">
        <f>IF($I$20="Actual/HUD Paid Rent",(H132*H352*12),(H132*'For Reference 2026 FMR'!G110*12))</f>
        <v>0</v>
      </c>
      <c r="I572" s="78">
        <f>IF($I$20="Actual/HUD Paid Rent",(I132*I352*12),(I132*'For Reference 2026 FMR'!H110*12))</f>
        <v>0</v>
      </c>
      <c r="J572" s="78">
        <f>IF($I$20="Actual/HUD Paid Rent",(J132*J352*12),(J132*'For Reference 2026 FMR'!I110*12))</f>
        <v>0</v>
      </c>
      <c r="K572" s="79">
        <f t="shared" si="12"/>
        <v>0</v>
      </c>
      <c r="L572" s="4"/>
      <c r="O572" s="9"/>
      <c r="P572" s="9"/>
    </row>
    <row r="573" spans="2:16" ht="15" customHeight="1" x14ac:dyDescent="0.25">
      <c r="B573" s="3"/>
      <c r="C573" s="154" t="str">
        <f>"Auto-calculated using "&amp;'For Reference 2026 FMR'!C111&amp;" FMRs or Actual Rents"</f>
        <v>Auto-calculated using Karnes County FMRs or Actual Rents</v>
      </c>
      <c r="D573" s="155"/>
      <c r="E573" s="78">
        <f>IF($I$20="Actual/HUD Paid Rent",(E133*E353*12),(E133*'For Reference 2026 FMR'!D111*12))</f>
        <v>0</v>
      </c>
      <c r="F573" s="78">
        <f>IF($I$20="Actual/HUD Paid Rent",(F133*F353*12),(F133*'For Reference 2026 FMR'!E111*12))</f>
        <v>0</v>
      </c>
      <c r="G573" s="78">
        <f>IF($I$20="Actual/HUD Paid Rent",(G133*G353*12),(G133*'For Reference 2026 FMR'!F111*12))</f>
        <v>0</v>
      </c>
      <c r="H573" s="78">
        <f>IF($I$20="Actual/HUD Paid Rent",(H133*H353*12),(H133*'For Reference 2026 FMR'!G111*12))</f>
        <v>0</v>
      </c>
      <c r="I573" s="78">
        <f>IF($I$20="Actual/HUD Paid Rent",(I133*I353*12),(I133*'For Reference 2026 FMR'!H111*12))</f>
        <v>0</v>
      </c>
      <c r="J573" s="78">
        <f>IF($I$20="Actual/HUD Paid Rent",(J133*J353*12),(J133*'For Reference 2026 FMR'!I111*12))</f>
        <v>0</v>
      </c>
      <c r="K573" s="79">
        <f t="shared" si="12"/>
        <v>0</v>
      </c>
      <c r="L573" s="4"/>
      <c r="O573" s="9"/>
      <c r="P573" s="9"/>
    </row>
    <row r="574" spans="2:16" ht="15" customHeight="1" x14ac:dyDescent="0.25">
      <c r="B574" s="3"/>
      <c r="C574" s="154" t="str">
        <f>"Auto-calculated using "&amp;'For Reference 2026 FMR'!C112&amp;" FMRs or Actual Rents"</f>
        <v>Auto-calculated using Kaufman County FMRs or Actual Rents</v>
      </c>
      <c r="D574" s="155"/>
      <c r="E574" s="78">
        <f>IF($I$20="Actual/HUD Paid Rent",(E134*E354*12),(E134*'For Reference 2026 FMR'!D112*12))</f>
        <v>0</v>
      </c>
      <c r="F574" s="78">
        <f>IF($I$20="Actual/HUD Paid Rent",(F134*F354*12),(F134*'For Reference 2026 FMR'!E112*12))</f>
        <v>0</v>
      </c>
      <c r="G574" s="78">
        <f>IF($I$20="Actual/HUD Paid Rent",(G134*G354*12),(G134*'For Reference 2026 FMR'!F112*12))</f>
        <v>0</v>
      </c>
      <c r="H574" s="78">
        <f>IF($I$20="Actual/HUD Paid Rent",(H134*H354*12),(H134*'For Reference 2026 FMR'!G112*12))</f>
        <v>0</v>
      </c>
      <c r="I574" s="78">
        <f>IF($I$20="Actual/HUD Paid Rent",(I134*I354*12),(I134*'For Reference 2026 FMR'!H112*12))</f>
        <v>0</v>
      </c>
      <c r="J574" s="78">
        <f>IF($I$20="Actual/HUD Paid Rent",(J134*J354*12),(J134*'For Reference 2026 FMR'!I112*12))</f>
        <v>0</v>
      </c>
      <c r="K574" s="79">
        <f t="shared" si="12"/>
        <v>0</v>
      </c>
      <c r="L574" s="4"/>
      <c r="O574" s="9"/>
      <c r="P574" s="9"/>
    </row>
    <row r="575" spans="2:16" ht="15" customHeight="1" x14ac:dyDescent="0.25">
      <c r="B575" s="3"/>
      <c r="C575" s="154" t="str">
        <f>"Auto-calculated using "&amp;'For Reference 2026 FMR'!C113&amp;" FMRs or Actual Rents"</f>
        <v>Auto-calculated using Kendall County FMRs or Actual Rents</v>
      </c>
      <c r="D575" s="155"/>
      <c r="E575" s="78">
        <f>IF($I$20="Actual/HUD Paid Rent",(E135*E355*12),(E135*'For Reference 2026 FMR'!D113*12))</f>
        <v>0</v>
      </c>
      <c r="F575" s="78">
        <f>IF($I$20="Actual/HUD Paid Rent",(F135*F355*12),(F135*'For Reference 2026 FMR'!E113*12))</f>
        <v>0</v>
      </c>
      <c r="G575" s="78">
        <f>IF($I$20="Actual/HUD Paid Rent",(G135*G355*12),(G135*'For Reference 2026 FMR'!F113*12))</f>
        <v>0</v>
      </c>
      <c r="H575" s="78">
        <f>IF($I$20="Actual/HUD Paid Rent",(H135*H355*12),(H135*'For Reference 2026 FMR'!G113*12))</f>
        <v>0</v>
      </c>
      <c r="I575" s="78">
        <f>IF($I$20="Actual/HUD Paid Rent",(I135*I355*12),(I135*'For Reference 2026 FMR'!H113*12))</f>
        <v>0</v>
      </c>
      <c r="J575" s="78">
        <f>IF($I$20="Actual/HUD Paid Rent",(J135*J355*12),(J135*'For Reference 2026 FMR'!I113*12))</f>
        <v>0</v>
      </c>
      <c r="K575" s="79">
        <f t="shared" si="12"/>
        <v>0</v>
      </c>
      <c r="L575" s="4"/>
      <c r="O575" s="9"/>
      <c r="P575" s="9"/>
    </row>
    <row r="576" spans="2:16" ht="15" customHeight="1" x14ac:dyDescent="0.25">
      <c r="B576" s="3"/>
      <c r="C576" s="154" t="str">
        <f>"Auto-calculated using "&amp;'For Reference 2026 FMR'!C114&amp;" FMRs or Actual Rents"</f>
        <v>Auto-calculated using Kenedy County FMRs or Actual Rents</v>
      </c>
      <c r="D576" s="155"/>
      <c r="E576" s="78">
        <f>IF($I$20="Actual/HUD Paid Rent",(E136*E356*12),(E136*'For Reference 2026 FMR'!D114*12))</f>
        <v>0</v>
      </c>
      <c r="F576" s="78">
        <f>IF($I$20="Actual/HUD Paid Rent",(F136*F356*12),(F136*'For Reference 2026 FMR'!E114*12))</f>
        <v>0</v>
      </c>
      <c r="G576" s="78">
        <f>IF($I$20="Actual/HUD Paid Rent",(G136*G356*12),(G136*'For Reference 2026 FMR'!F114*12))</f>
        <v>0</v>
      </c>
      <c r="H576" s="78">
        <f>IF($I$20="Actual/HUD Paid Rent",(H136*H356*12),(H136*'For Reference 2026 FMR'!G114*12))</f>
        <v>0</v>
      </c>
      <c r="I576" s="78">
        <f>IF($I$20="Actual/HUD Paid Rent",(I136*I356*12),(I136*'For Reference 2026 FMR'!H114*12))</f>
        <v>0</v>
      </c>
      <c r="J576" s="78">
        <f>IF($I$20="Actual/HUD Paid Rent",(J136*J356*12),(J136*'For Reference 2026 FMR'!I114*12))</f>
        <v>0</v>
      </c>
      <c r="K576" s="79">
        <f t="shared" si="12"/>
        <v>0</v>
      </c>
      <c r="L576" s="4"/>
      <c r="O576" s="9"/>
      <c r="P576" s="9"/>
    </row>
    <row r="577" spans="2:16" ht="15" customHeight="1" x14ac:dyDescent="0.25">
      <c r="B577" s="3"/>
      <c r="C577" s="154" t="str">
        <f>"Auto-calculated using "&amp;'For Reference 2026 FMR'!C115&amp;" FMRs or Actual Rents"</f>
        <v>Auto-calculated using Kent County FMRs or Actual Rents</v>
      </c>
      <c r="D577" s="155"/>
      <c r="E577" s="78">
        <f>IF($I$20="Actual/HUD Paid Rent",(E137*E357*12),(E137*'For Reference 2026 FMR'!D115*12))</f>
        <v>0</v>
      </c>
      <c r="F577" s="78">
        <f>IF($I$20="Actual/HUD Paid Rent",(F137*F357*12),(F137*'For Reference 2026 FMR'!E115*12))</f>
        <v>0</v>
      </c>
      <c r="G577" s="78">
        <f>IF($I$20="Actual/HUD Paid Rent",(G137*G357*12),(G137*'For Reference 2026 FMR'!F115*12))</f>
        <v>0</v>
      </c>
      <c r="H577" s="78">
        <f>IF($I$20="Actual/HUD Paid Rent",(H137*H357*12),(H137*'For Reference 2026 FMR'!G115*12))</f>
        <v>0</v>
      </c>
      <c r="I577" s="78">
        <f>IF($I$20="Actual/HUD Paid Rent",(I137*I357*12),(I137*'For Reference 2026 FMR'!H115*12))</f>
        <v>0</v>
      </c>
      <c r="J577" s="78">
        <f>IF($I$20="Actual/HUD Paid Rent",(J137*J357*12),(J137*'For Reference 2026 FMR'!I115*12))</f>
        <v>0</v>
      </c>
      <c r="K577" s="79">
        <f t="shared" si="12"/>
        <v>0</v>
      </c>
      <c r="L577" s="4"/>
      <c r="O577" s="9"/>
      <c r="P577" s="9"/>
    </row>
    <row r="578" spans="2:16" ht="15" customHeight="1" x14ac:dyDescent="0.25">
      <c r="B578" s="3"/>
      <c r="C578" s="154" t="str">
        <f>"Auto-calculated using "&amp;'For Reference 2026 FMR'!C116&amp;" FMRs or Actual Rents"</f>
        <v>Auto-calculated using Kerr County FMRs or Actual Rents</v>
      </c>
      <c r="D578" s="155"/>
      <c r="E578" s="78">
        <f>IF($I$20="Actual/HUD Paid Rent",(E138*E358*12),(E138*'For Reference 2026 FMR'!D116*12))</f>
        <v>0</v>
      </c>
      <c r="F578" s="78">
        <f>IF($I$20="Actual/HUD Paid Rent",(F138*F358*12),(F138*'For Reference 2026 FMR'!E116*12))</f>
        <v>0</v>
      </c>
      <c r="G578" s="78">
        <f>IF($I$20="Actual/HUD Paid Rent",(G138*G358*12),(G138*'For Reference 2026 FMR'!F116*12))</f>
        <v>0</v>
      </c>
      <c r="H578" s="78">
        <f>IF($I$20="Actual/HUD Paid Rent",(H138*H358*12),(H138*'For Reference 2026 FMR'!G116*12))</f>
        <v>0</v>
      </c>
      <c r="I578" s="78">
        <f>IF($I$20="Actual/HUD Paid Rent",(I138*I358*12),(I138*'For Reference 2026 FMR'!H116*12))</f>
        <v>0</v>
      </c>
      <c r="J578" s="78">
        <f>IF($I$20="Actual/HUD Paid Rent",(J138*J358*12),(J138*'For Reference 2026 FMR'!I116*12))</f>
        <v>0</v>
      </c>
      <c r="K578" s="79">
        <f t="shared" si="12"/>
        <v>0</v>
      </c>
      <c r="L578" s="4"/>
      <c r="O578" s="9"/>
      <c r="P578" s="9"/>
    </row>
    <row r="579" spans="2:16" ht="15" customHeight="1" x14ac:dyDescent="0.25">
      <c r="B579" s="3"/>
      <c r="C579" s="154" t="str">
        <f>"Auto-calculated using "&amp;'For Reference 2026 FMR'!C117&amp;" FMRs or Actual Rents"</f>
        <v>Auto-calculated using Kimble County FMRs or Actual Rents</v>
      </c>
      <c r="D579" s="155"/>
      <c r="E579" s="78">
        <f>IF($I$20="Actual/HUD Paid Rent",(E139*E359*12),(E139*'For Reference 2026 FMR'!D117*12))</f>
        <v>0</v>
      </c>
      <c r="F579" s="78">
        <f>IF($I$20="Actual/HUD Paid Rent",(F139*F359*12),(F139*'For Reference 2026 FMR'!E117*12))</f>
        <v>0</v>
      </c>
      <c r="G579" s="78">
        <f>IF($I$20="Actual/HUD Paid Rent",(G139*G359*12),(G139*'For Reference 2026 FMR'!F117*12))</f>
        <v>0</v>
      </c>
      <c r="H579" s="78">
        <f>IF($I$20="Actual/HUD Paid Rent",(H139*H359*12),(H139*'For Reference 2026 FMR'!G117*12))</f>
        <v>0</v>
      </c>
      <c r="I579" s="78">
        <f>IF($I$20="Actual/HUD Paid Rent",(I139*I359*12),(I139*'For Reference 2026 FMR'!H117*12))</f>
        <v>0</v>
      </c>
      <c r="J579" s="78">
        <f>IF($I$20="Actual/HUD Paid Rent",(J139*J359*12),(J139*'For Reference 2026 FMR'!I117*12))</f>
        <v>0</v>
      </c>
      <c r="K579" s="79">
        <f t="shared" si="12"/>
        <v>0</v>
      </c>
      <c r="L579" s="4"/>
      <c r="O579" s="9"/>
      <c r="P579" s="9"/>
    </row>
    <row r="580" spans="2:16" ht="15" customHeight="1" x14ac:dyDescent="0.25">
      <c r="B580" s="3"/>
      <c r="C580" s="154" t="str">
        <f>"Auto-calculated using "&amp;'For Reference 2026 FMR'!C118&amp;" FMRs or Actual Rents"</f>
        <v>Auto-calculated using King County FMRs or Actual Rents</v>
      </c>
      <c r="D580" s="155"/>
      <c r="E580" s="78">
        <f>IF($I$20="Actual/HUD Paid Rent",(E140*E360*12),(E140*'For Reference 2026 FMR'!D118*12))</f>
        <v>0</v>
      </c>
      <c r="F580" s="78">
        <f>IF($I$20="Actual/HUD Paid Rent",(F140*F360*12),(F140*'For Reference 2026 FMR'!E118*12))</f>
        <v>0</v>
      </c>
      <c r="G580" s="78">
        <f>IF($I$20="Actual/HUD Paid Rent",(G140*G360*12),(G140*'For Reference 2026 FMR'!F118*12))</f>
        <v>0</v>
      </c>
      <c r="H580" s="78">
        <f>IF($I$20="Actual/HUD Paid Rent",(H140*H360*12),(H140*'For Reference 2026 FMR'!G118*12))</f>
        <v>0</v>
      </c>
      <c r="I580" s="78">
        <f>IF($I$20="Actual/HUD Paid Rent",(I140*I360*12),(I140*'For Reference 2026 FMR'!H118*12))</f>
        <v>0</v>
      </c>
      <c r="J580" s="78">
        <f>IF($I$20="Actual/HUD Paid Rent",(J140*J360*12),(J140*'For Reference 2026 FMR'!I118*12))</f>
        <v>0</v>
      </c>
      <c r="K580" s="79">
        <f t="shared" si="12"/>
        <v>0</v>
      </c>
      <c r="L580" s="4"/>
      <c r="O580" s="9"/>
      <c r="P580" s="9"/>
    </row>
    <row r="581" spans="2:16" ht="15" customHeight="1" x14ac:dyDescent="0.25">
      <c r="B581" s="3"/>
      <c r="C581" s="154" t="str">
        <f>"Auto-calculated using "&amp;'For Reference 2026 FMR'!C119&amp;" FMRs or Actual Rents"</f>
        <v>Auto-calculated using Kinney County FMRs or Actual Rents</v>
      </c>
      <c r="D581" s="155"/>
      <c r="E581" s="78">
        <f>IF($I$20="Actual/HUD Paid Rent",(E141*E361*12),(E141*'For Reference 2026 FMR'!D119*12))</f>
        <v>0</v>
      </c>
      <c r="F581" s="78">
        <f>IF($I$20="Actual/HUD Paid Rent",(F141*F361*12),(F141*'For Reference 2026 FMR'!E119*12))</f>
        <v>0</v>
      </c>
      <c r="G581" s="78">
        <f>IF($I$20="Actual/HUD Paid Rent",(G141*G361*12),(G141*'For Reference 2026 FMR'!F119*12))</f>
        <v>0</v>
      </c>
      <c r="H581" s="78">
        <f>IF($I$20="Actual/HUD Paid Rent",(H141*H361*12),(H141*'For Reference 2026 FMR'!G119*12))</f>
        <v>0</v>
      </c>
      <c r="I581" s="78">
        <f>IF($I$20="Actual/HUD Paid Rent",(I141*I361*12),(I141*'For Reference 2026 FMR'!H119*12))</f>
        <v>0</v>
      </c>
      <c r="J581" s="78">
        <f>IF($I$20="Actual/HUD Paid Rent",(J141*J361*12),(J141*'For Reference 2026 FMR'!I119*12))</f>
        <v>0</v>
      </c>
      <c r="K581" s="79">
        <f t="shared" si="12"/>
        <v>0</v>
      </c>
      <c r="L581" s="4"/>
      <c r="O581" s="9"/>
      <c r="P581" s="9"/>
    </row>
    <row r="582" spans="2:16" ht="15" customHeight="1" x14ac:dyDescent="0.25">
      <c r="B582" s="3"/>
      <c r="C582" s="154" t="str">
        <f>"Auto-calculated using "&amp;'For Reference 2026 FMR'!C120&amp;" FMRs or Actual Rents"</f>
        <v>Auto-calculated using Kleberg County FMRs or Actual Rents</v>
      </c>
      <c r="D582" s="155"/>
      <c r="E582" s="78">
        <f>IF($I$20="Actual/HUD Paid Rent",(E142*E362*12),(E142*'For Reference 2026 FMR'!D120*12))</f>
        <v>0</v>
      </c>
      <c r="F582" s="78">
        <f>IF($I$20="Actual/HUD Paid Rent",(F142*F362*12),(F142*'For Reference 2026 FMR'!E120*12))</f>
        <v>0</v>
      </c>
      <c r="G582" s="78">
        <f>IF($I$20="Actual/HUD Paid Rent",(G142*G362*12),(G142*'For Reference 2026 FMR'!F120*12))</f>
        <v>0</v>
      </c>
      <c r="H582" s="78">
        <f>IF($I$20="Actual/HUD Paid Rent",(H142*H362*12),(H142*'For Reference 2026 FMR'!G120*12))</f>
        <v>0</v>
      </c>
      <c r="I582" s="78">
        <f>IF($I$20="Actual/HUD Paid Rent",(I142*I362*12),(I142*'For Reference 2026 FMR'!H120*12))</f>
        <v>0</v>
      </c>
      <c r="J582" s="78">
        <f>IF($I$20="Actual/HUD Paid Rent",(J142*J362*12),(J142*'For Reference 2026 FMR'!I120*12))</f>
        <v>0</v>
      </c>
      <c r="K582" s="79">
        <f t="shared" si="12"/>
        <v>0</v>
      </c>
      <c r="L582" s="4"/>
      <c r="O582" s="9"/>
      <c r="P582" s="9"/>
    </row>
    <row r="583" spans="2:16" ht="15" customHeight="1" x14ac:dyDescent="0.25">
      <c r="B583" s="3"/>
      <c r="C583" s="154" t="str">
        <f>"Auto-calculated using "&amp;'For Reference 2026 FMR'!C121&amp;" FMRs or Actual Rents"</f>
        <v>Auto-calculated using Knox County FMRs or Actual Rents</v>
      </c>
      <c r="D583" s="155"/>
      <c r="E583" s="78">
        <f>IF($I$20="Actual/HUD Paid Rent",(E143*E363*12),(E143*'For Reference 2026 FMR'!D121*12))</f>
        <v>0</v>
      </c>
      <c r="F583" s="78">
        <f>IF($I$20="Actual/HUD Paid Rent",(F143*F363*12),(F143*'For Reference 2026 FMR'!E121*12))</f>
        <v>0</v>
      </c>
      <c r="G583" s="78">
        <f>IF($I$20="Actual/HUD Paid Rent",(G143*G363*12),(G143*'For Reference 2026 FMR'!F121*12))</f>
        <v>0</v>
      </c>
      <c r="H583" s="78">
        <f>IF($I$20="Actual/HUD Paid Rent",(H143*H363*12),(H143*'For Reference 2026 FMR'!G121*12))</f>
        <v>0</v>
      </c>
      <c r="I583" s="78">
        <f>IF($I$20="Actual/HUD Paid Rent",(I143*I363*12),(I143*'For Reference 2026 FMR'!H121*12))</f>
        <v>0</v>
      </c>
      <c r="J583" s="78">
        <f>IF($I$20="Actual/HUD Paid Rent",(J143*J363*12),(J143*'For Reference 2026 FMR'!I121*12))</f>
        <v>0</v>
      </c>
      <c r="K583" s="79">
        <f t="shared" si="12"/>
        <v>0</v>
      </c>
      <c r="L583" s="4"/>
      <c r="O583" s="9"/>
      <c r="P583" s="9"/>
    </row>
    <row r="584" spans="2:16" ht="15" customHeight="1" x14ac:dyDescent="0.25">
      <c r="B584" s="3"/>
      <c r="C584" s="154" t="str">
        <f>"Auto-calculated using "&amp;'For Reference 2026 FMR'!C122&amp;" FMRs or Actual Rents"</f>
        <v>Auto-calculated using La Salle County FMRs or Actual Rents</v>
      </c>
      <c r="D584" s="155"/>
      <c r="E584" s="78">
        <f>IF($I$20="Actual/HUD Paid Rent",(E144*E364*12),(E144*'For Reference 2026 FMR'!D122*12))</f>
        <v>0</v>
      </c>
      <c r="F584" s="78">
        <f>IF($I$20="Actual/HUD Paid Rent",(F144*F364*12),(F144*'For Reference 2026 FMR'!E122*12))</f>
        <v>0</v>
      </c>
      <c r="G584" s="78">
        <f>IF($I$20="Actual/HUD Paid Rent",(G144*G364*12),(G144*'For Reference 2026 FMR'!F122*12))</f>
        <v>0</v>
      </c>
      <c r="H584" s="78">
        <f>IF($I$20="Actual/HUD Paid Rent",(H144*H364*12),(H144*'For Reference 2026 FMR'!G122*12))</f>
        <v>0</v>
      </c>
      <c r="I584" s="78">
        <f>IF($I$20="Actual/HUD Paid Rent",(I144*I364*12),(I144*'For Reference 2026 FMR'!H122*12))</f>
        <v>0</v>
      </c>
      <c r="J584" s="78">
        <f>IF($I$20="Actual/HUD Paid Rent",(J144*J364*12),(J144*'For Reference 2026 FMR'!I122*12))</f>
        <v>0</v>
      </c>
      <c r="K584" s="79">
        <f t="shared" si="12"/>
        <v>0</v>
      </c>
      <c r="L584" s="4"/>
      <c r="O584" s="9"/>
      <c r="P584" s="9"/>
    </row>
    <row r="585" spans="2:16" ht="15" customHeight="1" x14ac:dyDescent="0.25">
      <c r="B585" s="3"/>
      <c r="C585" s="154" t="str">
        <f>"Auto-calculated using "&amp;'For Reference 2026 FMR'!C123&amp;" FMRs or Actual Rents"</f>
        <v>Auto-calculated using Lamar County FMRs or Actual Rents</v>
      </c>
      <c r="D585" s="155"/>
      <c r="E585" s="78">
        <f>IF($I$20="Actual/HUD Paid Rent",(E145*E365*12),(E145*'For Reference 2026 FMR'!D123*12))</f>
        <v>0</v>
      </c>
      <c r="F585" s="78">
        <f>IF($I$20="Actual/HUD Paid Rent",(F145*F365*12),(F145*'For Reference 2026 FMR'!E123*12))</f>
        <v>0</v>
      </c>
      <c r="G585" s="78">
        <f>IF($I$20="Actual/HUD Paid Rent",(G145*G365*12),(G145*'For Reference 2026 FMR'!F123*12))</f>
        <v>0</v>
      </c>
      <c r="H585" s="78">
        <f>IF($I$20="Actual/HUD Paid Rent",(H145*H365*12),(H145*'For Reference 2026 FMR'!G123*12))</f>
        <v>0</v>
      </c>
      <c r="I585" s="78">
        <f>IF($I$20="Actual/HUD Paid Rent",(I145*I365*12),(I145*'For Reference 2026 FMR'!H123*12))</f>
        <v>0</v>
      </c>
      <c r="J585" s="78">
        <f>IF($I$20="Actual/HUD Paid Rent",(J145*J365*12),(J145*'For Reference 2026 FMR'!I123*12))</f>
        <v>0</v>
      </c>
      <c r="K585" s="79">
        <f t="shared" si="12"/>
        <v>0</v>
      </c>
      <c r="L585" s="4"/>
      <c r="O585" s="9"/>
      <c r="P585" s="9"/>
    </row>
    <row r="586" spans="2:16" ht="15" customHeight="1" x14ac:dyDescent="0.25">
      <c r="B586" s="3"/>
      <c r="C586" s="154" t="str">
        <f>"Auto-calculated using "&amp;'For Reference 2026 FMR'!C124&amp;" FMRs or Actual Rents"</f>
        <v>Auto-calculated using Lamb County FMRs or Actual Rents</v>
      </c>
      <c r="D586" s="155"/>
      <c r="E586" s="78">
        <f>IF($I$20="Actual/HUD Paid Rent",(E146*E366*12),(E146*'For Reference 2026 FMR'!D124*12))</f>
        <v>0</v>
      </c>
      <c r="F586" s="78">
        <f>IF($I$20="Actual/HUD Paid Rent",(F146*F366*12),(F146*'For Reference 2026 FMR'!E124*12))</f>
        <v>0</v>
      </c>
      <c r="G586" s="78">
        <f>IF($I$20="Actual/HUD Paid Rent",(G146*G366*12),(G146*'For Reference 2026 FMR'!F124*12))</f>
        <v>0</v>
      </c>
      <c r="H586" s="78">
        <f>IF($I$20="Actual/HUD Paid Rent",(H146*H366*12),(H146*'For Reference 2026 FMR'!G124*12))</f>
        <v>0</v>
      </c>
      <c r="I586" s="78">
        <f>IF($I$20="Actual/HUD Paid Rent",(I146*I366*12),(I146*'For Reference 2026 FMR'!H124*12))</f>
        <v>0</v>
      </c>
      <c r="J586" s="78">
        <f>IF($I$20="Actual/HUD Paid Rent",(J146*J366*12),(J146*'For Reference 2026 FMR'!I124*12))</f>
        <v>0</v>
      </c>
      <c r="K586" s="79">
        <f t="shared" si="12"/>
        <v>0</v>
      </c>
      <c r="L586" s="4"/>
      <c r="O586" s="9"/>
      <c r="P586" s="9"/>
    </row>
    <row r="587" spans="2:16" ht="15" customHeight="1" x14ac:dyDescent="0.25">
      <c r="B587" s="3"/>
      <c r="C587" s="154" t="str">
        <f>"Auto-calculated using "&amp;'For Reference 2026 FMR'!C125&amp;" FMRs or Actual Rents"</f>
        <v>Auto-calculated using Lampasas County FMRs or Actual Rents</v>
      </c>
      <c r="D587" s="155"/>
      <c r="E587" s="78">
        <f>IF($I$20="Actual/HUD Paid Rent",(E147*E367*12),(E147*'For Reference 2026 FMR'!D125*12))</f>
        <v>0</v>
      </c>
      <c r="F587" s="78">
        <f>IF($I$20="Actual/HUD Paid Rent",(F147*F367*12),(F147*'For Reference 2026 FMR'!E125*12))</f>
        <v>0</v>
      </c>
      <c r="G587" s="78">
        <f>IF($I$20="Actual/HUD Paid Rent",(G147*G367*12),(G147*'For Reference 2026 FMR'!F125*12))</f>
        <v>0</v>
      </c>
      <c r="H587" s="78">
        <f>IF($I$20="Actual/HUD Paid Rent",(H147*H367*12),(H147*'For Reference 2026 FMR'!G125*12))</f>
        <v>0</v>
      </c>
      <c r="I587" s="78">
        <f>IF($I$20="Actual/HUD Paid Rent",(I147*I367*12),(I147*'For Reference 2026 FMR'!H125*12))</f>
        <v>0</v>
      </c>
      <c r="J587" s="78">
        <f>IF($I$20="Actual/HUD Paid Rent",(J147*J367*12),(J147*'For Reference 2026 FMR'!I125*12))</f>
        <v>0</v>
      </c>
      <c r="K587" s="79">
        <f t="shared" si="12"/>
        <v>0</v>
      </c>
      <c r="L587" s="4"/>
      <c r="O587" s="9"/>
      <c r="P587" s="9"/>
    </row>
    <row r="588" spans="2:16" ht="15" customHeight="1" x14ac:dyDescent="0.25">
      <c r="B588" s="3"/>
      <c r="C588" s="154" t="str">
        <f>"Auto-calculated using "&amp;'For Reference 2026 FMR'!C126&amp;" FMRs or Actual Rents"</f>
        <v>Auto-calculated using Lavaca County FMRs or Actual Rents</v>
      </c>
      <c r="D588" s="155"/>
      <c r="E588" s="78">
        <f>IF($I$20="Actual/HUD Paid Rent",(E148*E368*12),(E148*'For Reference 2026 FMR'!D126*12))</f>
        <v>0</v>
      </c>
      <c r="F588" s="78">
        <f>IF($I$20="Actual/HUD Paid Rent",(F148*F368*12),(F148*'For Reference 2026 FMR'!E126*12))</f>
        <v>0</v>
      </c>
      <c r="G588" s="78">
        <f>IF($I$20="Actual/HUD Paid Rent",(G148*G368*12),(G148*'For Reference 2026 FMR'!F126*12))</f>
        <v>0</v>
      </c>
      <c r="H588" s="78">
        <f>IF($I$20="Actual/HUD Paid Rent",(H148*H368*12),(H148*'For Reference 2026 FMR'!G126*12))</f>
        <v>0</v>
      </c>
      <c r="I588" s="78">
        <f>IF($I$20="Actual/HUD Paid Rent",(I148*I368*12),(I148*'For Reference 2026 FMR'!H126*12))</f>
        <v>0</v>
      </c>
      <c r="J588" s="78">
        <f>IF($I$20="Actual/HUD Paid Rent",(J148*J368*12),(J148*'For Reference 2026 FMR'!I126*12))</f>
        <v>0</v>
      </c>
      <c r="K588" s="79">
        <f t="shared" si="12"/>
        <v>0</v>
      </c>
      <c r="L588" s="4"/>
      <c r="O588" s="9"/>
      <c r="P588" s="9"/>
    </row>
    <row r="589" spans="2:16" ht="15" customHeight="1" x14ac:dyDescent="0.25">
      <c r="B589" s="3"/>
      <c r="C589" s="154" t="str">
        <f>"Auto-calculated using "&amp;'For Reference 2026 FMR'!C127&amp;" FMRs or Actual Rents"</f>
        <v>Auto-calculated using Lee County FMRs or Actual Rents</v>
      </c>
      <c r="D589" s="155"/>
      <c r="E589" s="78">
        <f>IF($I$20="Actual/HUD Paid Rent",(E149*E369*12),(E149*'For Reference 2026 FMR'!D127*12))</f>
        <v>0</v>
      </c>
      <c r="F589" s="78">
        <f>IF($I$20="Actual/HUD Paid Rent",(F149*F369*12),(F149*'For Reference 2026 FMR'!E127*12))</f>
        <v>0</v>
      </c>
      <c r="G589" s="78">
        <f>IF($I$20="Actual/HUD Paid Rent",(G149*G369*12),(G149*'For Reference 2026 FMR'!F127*12))</f>
        <v>0</v>
      </c>
      <c r="H589" s="78">
        <f>IF($I$20="Actual/HUD Paid Rent",(H149*H369*12),(H149*'For Reference 2026 FMR'!G127*12))</f>
        <v>0</v>
      </c>
      <c r="I589" s="78">
        <f>IF($I$20="Actual/HUD Paid Rent",(I149*I369*12),(I149*'For Reference 2026 FMR'!H127*12))</f>
        <v>0</v>
      </c>
      <c r="J589" s="78">
        <f>IF($I$20="Actual/HUD Paid Rent",(J149*J369*12),(J149*'For Reference 2026 FMR'!I127*12))</f>
        <v>0</v>
      </c>
      <c r="K589" s="79">
        <f t="shared" si="12"/>
        <v>0</v>
      </c>
      <c r="L589" s="4"/>
      <c r="O589" s="9"/>
      <c r="P589" s="9"/>
    </row>
    <row r="590" spans="2:16" ht="15" customHeight="1" x14ac:dyDescent="0.25">
      <c r="B590" s="3"/>
      <c r="C590" s="154" t="str">
        <f>"Auto-calculated using "&amp;'For Reference 2026 FMR'!C128&amp;" FMRs or Actual Rents"</f>
        <v>Auto-calculated using Liberty County FMRs or Actual Rents</v>
      </c>
      <c r="D590" s="155"/>
      <c r="E590" s="78">
        <f>IF($I$20="Actual/HUD Paid Rent",(E150*E370*12),(E150*'For Reference 2026 FMR'!D128*12))</f>
        <v>0</v>
      </c>
      <c r="F590" s="78">
        <f>IF($I$20="Actual/HUD Paid Rent",(F150*F370*12),(F150*'For Reference 2026 FMR'!E128*12))</f>
        <v>0</v>
      </c>
      <c r="G590" s="78">
        <f>IF($I$20="Actual/HUD Paid Rent",(G150*G370*12),(G150*'For Reference 2026 FMR'!F128*12))</f>
        <v>0</v>
      </c>
      <c r="H590" s="78">
        <f>IF($I$20="Actual/HUD Paid Rent",(H150*H370*12),(H150*'For Reference 2026 FMR'!G128*12))</f>
        <v>0</v>
      </c>
      <c r="I590" s="78">
        <f>IF($I$20="Actual/HUD Paid Rent",(I150*I370*12),(I150*'For Reference 2026 FMR'!H128*12))</f>
        <v>0</v>
      </c>
      <c r="J590" s="78">
        <f>IF($I$20="Actual/HUD Paid Rent",(J150*J370*12),(J150*'For Reference 2026 FMR'!I128*12))</f>
        <v>0</v>
      </c>
      <c r="K590" s="79">
        <f t="shared" si="12"/>
        <v>0</v>
      </c>
      <c r="L590" s="4"/>
      <c r="O590" s="9"/>
      <c r="P590" s="9"/>
    </row>
    <row r="591" spans="2:16" ht="15" customHeight="1" x14ac:dyDescent="0.25">
      <c r="B591" s="3"/>
      <c r="C591" s="154" t="str">
        <f>"Auto-calculated using "&amp;'For Reference 2026 FMR'!C129&amp;" FMRs or Actual Rents"</f>
        <v>Auto-calculated using Lipscomb County FMRs or Actual Rents</v>
      </c>
      <c r="D591" s="155"/>
      <c r="E591" s="78">
        <f>IF($I$20="Actual/HUD Paid Rent",(E151*E371*12),(E151*'For Reference 2026 FMR'!D129*12))</f>
        <v>0</v>
      </c>
      <c r="F591" s="78">
        <f>IF($I$20="Actual/HUD Paid Rent",(F151*F371*12),(F151*'For Reference 2026 FMR'!E129*12))</f>
        <v>0</v>
      </c>
      <c r="G591" s="78">
        <f>IF($I$20="Actual/HUD Paid Rent",(G151*G371*12),(G151*'For Reference 2026 FMR'!F129*12))</f>
        <v>0</v>
      </c>
      <c r="H591" s="78">
        <f>IF($I$20="Actual/HUD Paid Rent",(H151*H371*12),(H151*'For Reference 2026 FMR'!G129*12))</f>
        <v>0</v>
      </c>
      <c r="I591" s="78">
        <f>IF($I$20="Actual/HUD Paid Rent",(I151*I371*12),(I151*'For Reference 2026 FMR'!H129*12))</f>
        <v>0</v>
      </c>
      <c r="J591" s="78">
        <f>IF($I$20="Actual/HUD Paid Rent",(J151*J371*12),(J151*'For Reference 2026 FMR'!I129*12))</f>
        <v>0</v>
      </c>
      <c r="K591" s="79">
        <f t="shared" si="12"/>
        <v>0</v>
      </c>
      <c r="L591" s="4"/>
      <c r="O591" s="9"/>
      <c r="P591" s="9"/>
    </row>
    <row r="592" spans="2:16" ht="15" customHeight="1" x14ac:dyDescent="0.25">
      <c r="B592" s="3"/>
      <c r="C592" s="154" t="str">
        <f>"Auto-calculated using "&amp;'For Reference 2026 FMR'!C130&amp;" FMRs or Actual Rents"</f>
        <v>Auto-calculated using Live Oak County FMRs or Actual Rents</v>
      </c>
      <c r="D592" s="155"/>
      <c r="E592" s="78">
        <f>IF($I$20="Actual/HUD Paid Rent",(E152*E372*12),(E152*'For Reference 2026 FMR'!D130*12))</f>
        <v>0</v>
      </c>
      <c r="F592" s="78">
        <f>IF($I$20="Actual/HUD Paid Rent",(F152*F372*12),(F152*'For Reference 2026 FMR'!E130*12))</f>
        <v>0</v>
      </c>
      <c r="G592" s="78">
        <f>IF($I$20="Actual/HUD Paid Rent",(G152*G372*12),(G152*'For Reference 2026 FMR'!F130*12))</f>
        <v>0</v>
      </c>
      <c r="H592" s="78">
        <f>IF($I$20="Actual/HUD Paid Rent",(H152*H372*12),(H152*'For Reference 2026 FMR'!G130*12))</f>
        <v>0</v>
      </c>
      <c r="I592" s="78">
        <f>IF($I$20="Actual/HUD Paid Rent",(I152*I372*12),(I152*'For Reference 2026 FMR'!H130*12))</f>
        <v>0</v>
      </c>
      <c r="J592" s="78">
        <f>IF($I$20="Actual/HUD Paid Rent",(J152*J372*12),(J152*'For Reference 2026 FMR'!I130*12))</f>
        <v>0</v>
      </c>
      <c r="K592" s="79">
        <f t="shared" si="12"/>
        <v>0</v>
      </c>
      <c r="L592" s="4"/>
      <c r="O592" s="9"/>
      <c r="P592" s="9"/>
    </row>
    <row r="593" spans="2:16" ht="15" customHeight="1" x14ac:dyDescent="0.25">
      <c r="B593" s="3"/>
      <c r="C593" s="154" t="str">
        <f>"Auto-calculated using "&amp;'For Reference 2026 FMR'!C131&amp;" FMRs or Actual Rents"</f>
        <v>Auto-calculated using Llano County FMRs or Actual Rents</v>
      </c>
      <c r="D593" s="155"/>
      <c r="E593" s="78">
        <f>IF($I$20="Actual/HUD Paid Rent",(E153*E373*12),(E153*'For Reference 2026 FMR'!D131*12))</f>
        <v>0</v>
      </c>
      <c r="F593" s="78">
        <f>IF($I$20="Actual/HUD Paid Rent",(F153*F373*12),(F153*'For Reference 2026 FMR'!E131*12))</f>
        <v>0</v>
      </c>
      <c r="G593" s="78">
        <f>IF($I$20="Actual/HUD Paid Rent",(G153*G373*12),(G153*'For Reference 2026 FMR'!F131*12))</f>
        <v>0</v>
      </c>
      <c r="H593" s="78">
        <f>IF($I$20="Actual/HUD Paid Rent",(H153*H373*12),(H153*'For Reference 2026 FMR'!G131*12))</f>
        <v>0</v>
      </c>
      <c r="I593" s="78">
        <f>IF($I$20="Actual/HUD Paid Rent",(I153*I373*12),(I153*'For Reference 2026 FMR'!H131*12))</f>
        <v>0</v>
      </c>
      <c r="J593" s="78">
        <f>IF($I$20="Actual/HUD Paid Rent",(J153*J373*12),(J153*'For Reference 2026 FMR'!I131*12))</f>
        <v>0</v>
      </c>
      <c r="K593" s="79">
        <f t="shared" si="12"/>
        <v>0</v>
      </c>
      <c r="L593" s="4"/>
      <c r="O593" s="9"/>
      <c r="P593" s="9"/>
    </row>
    <row r="594" spans="2:16" ht="15" customHeight="1" x14ac:dyDescent="0.25">
      <c r="B594" s="3"/>
      <c r="C594" s="154" t="str">
        <f>"Auto-calculated using "&amp;'For Reference 2026 FMR'!C132&amp;" FMRs or Actual Rents"</f>
        <v>Auto-calculated using Loving County FMRs or Actual Rents</v>
      </c>
      <c r="D594" s="155"/>
      <c r="E594" s="78">
        <f>IF($I$20="Actual/HUD Paid Rent",(E154*E374*12),(E154*'For Reference 2026 FMR'!D132*12))</f>
        <v>0</v>
      </c>
      <c r="F594" s="78">
        <f>IF($I$20="Actual/HUD Paid Rent",(F154*F374*12),(F154*'For Reference 2026 FMR'!E132*12))</f>
        <v>0</v>
      </c>
      <c r="G594" s="78">
        <f>IF($I$20="Actual/HUD Paid Rent",(G154*G374*12),(G154*'For Reference 2026 FMR'!F132*12))</f>
        <v>0</v>
      </c>
      <c r="H594" s="78">
        <f>IF($I$20="Actual/HUD Paid Rent",(H154*H374*12),(H154*'For Reference 2026 FMR'!G132*12))</f>
        <v>0</v>
      </c>
      <c r="I594" s="78">
        <f>IF($I$20="Actual/HUD Paid Rent",(I154*I374*12),(I154*'For Reference 2026 FMR'!H132*12))</f>
        <v>0</v>
      </c>
      <c r="J594" s="78">
        <f>IF($I$20="Actual/HUD Paid Rent",(J154*J374*12),(J154*'For Reference 2026 FMR'!I132*12))</f>
        <v>0</v>
      </c>
      <c r="K594" s="79">
        <f t="shared" si="12"/>
        <v>0</v>
      </c>
      <c r="L594" s="4"/>
      <c r="O594" s="9"/>
      <c r="P594" s="9"/>
    </row>
    <row r="595" spans="2:16" ht="15" customHeight="1" x14ac:dyDescent="0.25">
      <c r="B595" s="3"/>
      <c r="C595" s="154" t="str">
        <f>"Auto-calculated using "&amp;'For Reference 2026 FMR'!C133&amp;" FMRs or Actual Rents"</f>
        <v>Auto-calculated using Lynn County FMRs or Actual Rents</v>
      </c>
      <c r="D595" s="155"/>
      <c r="E595" s="78">
        <f>IF($I$20="Actual/HUD Paid Rent",(E155*E375*12),(E155*'For Reference 2026 FMR'!D133*12))</f>
        <v>0</v>
      </c>
      <c r="F595" s="78">
        <f>IF($I$20="Actual/HUD Paid Rent",(F155*F375*12),(F155*'For Reference 2026 FMR'!E133*12))</f>
        <v>0</v>
      </c>
      <c r="G595" s="78">
        <f>IF($I$20="Actual/HUD Paid Rent",(G155*G375*12),(G155*'For Reference 2026 FMR'!F133*12))</f>
        <v>0</v>
      </c>
      <c r="H595" s="78">
        <f>IF($I$20="Actual/HUD Paid Rent",(H155*H375*12),(H155*'For Reference 2026 FMR'!G133*12))</f>
        <v>0</v>
      </c>
      <c r="I595" s="78">
        <f>IF($I$20="Actual/HUD Paid Rent",(I155*I375*12),(I155*'For Reference 2026 FMR'!H133*12))</f>
        <v>0</v>
      </c>
      <c r="J595" s="78">
        <f>IF($I$20="Actual/HUD Paid Rent",(J155*J375*12),(J155*'For Reference 2026 FMR'!I133*12))</f>
        <v>0</v>
      </c>
      <c r="K595" s="79">
        <f t="shared" si="12"/>
        <v>0</v>
      </c>
      <c r="L595" s="4"/>
      <c r="O595" s="9"/>
      <c r="P595" s="9"/>
    </row>
    <row r="596" spans="2:16" ht="15" customHeight="1" x14ac:dyDescent="0.25">
      <c r="B596" s="3"/>
      <c r="C596" s="154" t="str">
        <f>"Auto-calculated using "&amp;'For Reference 2026 FMR'!C134&amp;" FMRs or Actual Rents"</f>
        <v>Auto-calculated using Marion County FMRs or Actual Rents</v>
      </c>
      <c r="D596" s="155"/>
      <c r="E596" s="78">
        <f>IF($I$20="Actual/HUD Paid Rent",(E156*E376*12),(E156*'For Reference 2026 FMR'!D134*12))</f>
        <v>0</v>
      </c>
      <c r="F596" s="78">
        <f>IF($I$20="Actual/HUD Paid Rent",(F156*F376*12),(F156*'For Reference 2026 FMR'!E134*12))</f>
        <v>0</v>
      </c>
      <c r="G596" s="78">
        <f>IF($I$20="Actual/HUD Paid Rent",(G156*G376*12),(G156*'For Reference 2026 FMR'!F134*12))</f>
        <v>0</v>
      </c>
      <c r="H596" s="78">
        <f>IF($I$20="Actual/HUD Paid Rent",(H156*H376*12),(H156*'For Reference 2026 FMR'!G134*12))</f>
        <v>0</v>
      </c>
      <c r="I596" s="78">
        <f>IF($I$20="Actual/HUD Paid Rent",(I156*I376*12),(I156*'For Reference 2026 FMR'!H134*12))</f>
        <v>0</v>
      </c>
      <c r="J596" s="78">
        <f>IF($I$20="Actual/HUD Paid Rent",(J156*J376*12),(J156*'For Reference 2026 FMR'!I134*12))</f>
        <v>0</v>
      </c>
      <c r="K596" s="79">
        <f t="shared" ref="K596:K659" si="13">SUM(E596:J596)</f>
        <v>0</v>
      </c>
      <c r="L596" s="4"/>
      <c r="O596" s="9"/>
      <c r="P596" s="9"/>
    </row>
    <row r="597" spans="2:16" ht="15" customHeight="1" x14ac:dyDescent="0.25">
      <c r="B597" s="3"/>
      <c r="C597" s="154" t="str">
        <f>"Auto-calculated using "&amp;'For Reference 2026 FMR'!C135&amp;" FMRs or Actual Rents"</f>
        <v>Auto-calculated using Martin County FMRs or Actual Rents</v>
      </c>
      <c r="D597" s="155"/>
      <c r="E597" s="78">
        <f>IF($I$20="Actual/HUD Paid Rent",(E157*E377*12),(E157*'For Reference 2026 FMR'!D135*12))</f>
        <v>0</v>
      </c>
      <c r="F597" s="78">
        <f>IF($I$20="Actual/HUD Paid Rent",(F157*F377*12),(F157*'For Reference 2026 FMR'!E135*12))</f>
        <v>0</v>
      </c>
      <c r="G597" s="78">
        <f>IF($I$20="Actual/HUD Paid Rent",(G157*G377*12),(G157*'For Reference 2026 FMR'!F135*12))</f>
        <v>0</v>
      </c>
      <c r="H597" s="78">
        <f>IF($I$20="Actual/HUD Paid Rent",(H157*H377*12),(H157*'For Reference 2026 FMR'!G135*12))</f>
        <v>0</v>
      </c>
      <c r="I597" s="78">
        <f>IF($I$20="Actual/HUD Paid Rent",(I157*I377*12),(I157*'For Reference 2026 FMR'!H135*12))</f>
        <v>0</v>
      </c>
      <c r="J597" s="78">
        <f>IF($I$20="Actual/HUD Paid Rent",(J157*J377*12),(J157*'For Reference 2026 FMR'!I135*12))</f>
        <v>0</v>
      </c>
      <c r="K597" s="79">
        <f t="shared" si="13"/>
        <v>0</v>
      </c>
      <c r="L597" s="4"/>
      <c r="O597" s="9"/>
      <c r="P597" s="9"/>
    </row>
    <row r="598" spans="2:16" ht="15" customHeight="1" x14ac:dyDescent="0.25">
      <c r="B598" s="3"/>
      <c r="C598" s="154" t="str">
        <f>"Auto-calculated using "&amp;'For Reference 2026 FMR'!C136&amp;" FMRs or Actual Rents"</f>
        <v>Auto-calculated using Mason County FMRs or Actual Rents</v>
      </c>
      <c r="D598" s="155"/>
      <c r="E598" s="78">
        <f>IF($I$20="Actual/HUD Paid Rent",(E158*E378*12),(E158*'For Reference 2026 FMR'!D136*12))</f>
        <v>0</v>
      </c>
      <c r="F598" s="78">
        <f>IF($I$20="Actual/HUD Paid Rent",(F158*F378*12),(F158*'For Reference 2026 FMR'!E136*12))</f>
        <v>0</v>
      </c>
      <c r="G598" s="78">
        <f>IF($I$20="Actual/HUD Paid Rent",(G158*G378*12),(G158*'For Reference 2026 FMR'!F136*12))</f>
        <v>0</v>
      </c>
      <c r="H598" s="78">
        <f>IF($I$20="Actual/HUD Paid Rent",(H158*H378*12),(H158*'For Reference 2026 FMR'!G136*12))</f>
        <v>0</v>
      </c>
      <c r="I598" s="78">
        <f>IF($I$20="Actual/HUD Paid Rent",(I158*I378*12),(I158*'For Reference 2026 FMR'!H136*12))</f>
        <v>0</v>
      </c>
      <c r="J598" s="78">
        <f>IF($I$20="Actual/HUD Paid Rent",(J158*J378*12),(J158*'For Reference 2026 FMR'!I136*12))</f>
        <v>0</v>
      </c>
      <c r="K598" s="79">
        <f t="shared" si="13"/>
        <v>0</v>
      </c>
      <c r="L598" s="4"/>
      <c r="O598" s="9"/>
      <c r="P598" s="9"/>
    </row>
    <row r="599" spans="2:16" ht="15" customHeight="1" x14ac:dyDescent="0.25">
      <c r="B599" s="3"/>
      <c r="C599" s="154" t="str">
        <f>"Auto-calculated using "&amp;'For Reference 2026 FMR'!C137&amp;" FMRs or Actual Rents"</f>
        <v>Auto-calculated using Matagorda County FMRs or Actual Rents</v>
      </c>
      <c r="D599" s="155"/>
      <c r="E599" s="78">
        <f>IF($I$20="Actual/HUD Paid Rent",(E159*E379*12),(E159*'For Reference 2026 FMR'!D137*12))</f>
        <v>0</v>
      </c>
      <c r="F599" s="78">
        <f>IF($I$20="Actual/HUD Paid Rent",(F159*F379*12),(F159*'For Reference 2026 FMR'!E137*12))</f>
        <v>0</v>
      </c>
      <c r="G599" s="78">
        <f>IF($I$20="Actual/HUD Paid Rent",(G159*G379*12),(G159*'For Reference 2026 FMR'!F137*12))</f>
        <v>0</v>
      </c>
      <c r="H599" s="78">
        <f>IF($I$20="Actual/HUD Paid Rent",(H159*H379*12),(H159*'For Reference 2026 FMR'!G137*12))</f>
        <v>0</v>
      </c>
      <c r="I599" s="78">
        <f>IF($I$20="Actual/HUD Paid Rent",(I159*I379*12),(I159*'For Reference 2026 FMR'!H137*12))</f>
        <v>0</v>
      </c>
      <c r="J599" s="78">
        <f>IF($I$20="Actual/HUD Paid Rent",(J159*J379*12),(J159*'For Reference 2026 FMR'!I137*12))</f>
        <v>0</v>
      </c>
      <c r="K599" s="79">
        <f t="shared" si="13"/>
        <v>0</v>
      </c>
      <c r="L599" s="4"/>
      <c r="O599" s="9"/>
      <c r="P599" s="9"/>
    </row>
    <row r="600" spans="2:16" ht="15" customHeight="1" x14ac:dyDescent="0.25">
      <c r="B600" s="3"/>
      <c r="C600" s="154" t="str">
        <f>"Auto-calculated using "&amp;'For Reference 2026 FMR'!C138&amp;" FMRs or Actual Rents"</f>
        <v>Auto-calculated using Maverick County FMRs or Actual Rents</v>
      </c>
      <c r="D600" s="155"/>
      <c r="E600" s="78">
        <f>IF($I$20="Actual/HUD Paid Rent",(E160*E380*12),(E160*'For Reference 2026 FMR'!D138*12))</f>
        <v>0</v>
      </c>
      <c r="F600" s="78">
        <f>IF($I$20="Actual/HUD Paid Rent",(F160*F380*12),(F160*'For Reference 2026 FMR'!E138*12))</f>
        <v>0</v>
      </c>
      <c r="G600" s="78">
        <f>IF($I$20="Actual/HUD Paid Rent",(G160*G380*12),(G160*'For Reference 2026 FMR'!F138*12))</f>
        <v>0</v>
      </c>
      <c r="H600" s="78">
        <f>IF($I$20="Actual/HUD Paid Rent",(H160*H380*12),(H160*'For Reference 2026 FMR'!G138*12))</f>
        <v>0</v>
      </c>
      <c r="I600" s="78">
        <f>IF($I$20="Actual/HUD Paid Rent",(I160*I380*12),(I160*'For Reference 2026 FMR'!H138*12))</f>
        <v>0</v>
      </c>
      <c r="J600" s="78">
        <f>IF($I$20="Actual/HUD Paid Rent",(J160*J380*12),(J160*'For Reference 2026 FMR'!I138*12))</f>
        <v>0</v>
      </c>
      <c r="K600" s="79">
        <f t="shared" si="13"/>
        <v>0</v>
      </c>
      <c r="L600" s="4"/>
      <c r="O600" s="9"/>
      <c r="P600" s="9"/>
    </row>
    <row r="601" spans="2:16" ht="15" customHeight="1" x14ac:dyDescent="0.25">
      <c r="B601" s="3"/>
      <c r="C601" s="154" t="str">
        <f>"Auto-calculated using "&amp;'For Reference 2026 FMR'!C139&amp;" FMRs or Actual Rents"</f>
        <v>Auto-calculated using McCulloch County FMRs or Actual Rents</v>
      </c>
      <c r="D601" s="155"/>
      <c r="E601" s="78">
        <f>IF($I$20="Actual/HUD Paid Rent",(E161*E381*12),(E161*'For Reference 2026 FMR'!D139*12))</f>
        <v>0</v>
      </c>
      <c r="F601" s="78">
        <f>IF($I$20="Actual/HUD Paid Rent",(F161*F381*12),(F161*'For Reference 2026 FMR'!E139*12))</f>
        <v>0</v>
      </c>
      <c r="G601" s="78">
        <f>IF($I$20="Actual/HUD Paid Rent",(G161*G381*12),(G161*'For Reference 2026 FMR'!F139*12))</f>
        <v>0</v>
      </c>
      <c r="H601" s="78">
        <f>IF($I$20="Actual/HUD Paid Rent",(H161*H381*12),(H161*'For Reference 2026 FMR'!G139*12))</f>
        <v>0</v>
      </c>
      <c r="I601" s="78">
        <f>IF($I$20="Actual/HUD Paid Rent",(I161*I381*12),(I161*'For Reference 2026 FMR'!H139*12))</f>
        <v>0</v>
      </c>
      <c r="J601" s="78">
        <f>IF($I$20="Actual/HUD Paid Rent",(J161*J381*12),(J161*'For Reference 2026 FMR'!I139*12))</f>
        <v>0</v>
      </c>
      <c r="K601" s="79">
        <f t="shared" si="13"/>
        <v>0</v>
      </c>
      <c r="L601" s="4"/>
      <c r="O601" s="9"/>
      <c r="P601" s="9"/>
    </row>
    <row r="602" spans="2:16" ht="15" customHeight="1" x14ac:dyDescent="0.25">
      <c r="B602" s="3"/>
      <c r="C602" s="154" t="str">
        <f>"Auto-calculated using "&amp;'For Reference 2026 FMR'!C140&amp;" FMRs or Actual Rents"</f>
        <v>Auto-calculated using McMullen County FMRs or Actual Rents</v>
      </c>
      <c r="D602" s="155"/>
      <c r="E602" s="78">
        <f>IF($I$20="Actual/HUD Paid Rent",(E162*E382*12),(E162*'For Reference 2026 FMR'!D140*12))</f>
        <v>0</v>
      </c>
      <c r="F602" s="78">
        <f>IF($I$20="Actual/HUD Paid Rent",(F162*F382*12),(F162*'For Reference 2026 FMR'!E140*12))</f>
        <v>0</v>
      </c>
      <c r="G602" s="78">
        <f>IF($I$20="Actual/HUD Paid Rent",(G162*G382*12),(G162*'For Reference 2026 FMR'!F140*12))</f>
        <v>0</v>
      </c>
      <c r="H602" s="78">
        <f>IF($I$20="Actual/HUD Paid Rent",(H162*H382*12),(H162*'For Reference 2026 FMR'!G140*12))</f>
        <v>0</v>
      </c>
      <c r="I602" s="78">
        <f>IF($I$20="Actual/HUD Paid Rent",(I162*I382*12),(I162*'For Reference 2026 FMR'!H140*12))</f>
        <v>0</v>
      </c>
      <c r="J602" s="78">
        <f>IF($I$20="Actual/HUD Paid Rent",(J162*J382*12),(J162*'For Reference 2026 FMR'!I140*12))</f>
        <v>0</v>
      </c>
      <c r="K602" s="79">
        <f t="shared" si="13"/>
        <v>0</v>
      </c>
      <c r="L602" s="4"/>
      <c r="O602" s="9"/>
      <c r="P602" s="9"/>
    </row>
    <row r="603" spans="2:16" ht="15" customHeight="1" x14ac:dyDescent="0.25">
      <c r="B603" s="3"/>
      <c r="C603" s="154" t="str">
        <f>"Auto-calculated using "&amp;'For Reference 2026 FMR'!C141&amp;" FMRs or Actual Rents"</f>
        <v>Auto-calculated using Medina County FMRs or Actual Rents</v>
      </c>
      <c r="D603" s="155"/>
      <c r="E603" s="78">
        <f>IF($I$20="Actual/HUD Paid Rent",(E163*E383*12),(E163*'For Reference 2026 FMR'!D141*12))</f>
        <v>0</v>
      </c>
      <c r="F603" s="78">
        <f>IF($I$20="Actual/HUD Paid Rent",(F163*F383*12),(F163*'For Reference 2026 FMR'!E141*12))</f>
        <v>0</v>
      </c>
      <c r="G603" s="78">
        <f>IF($I$20="Actual/HUD Paid Rent",(G163*G383*12),(G163*'For Reference 2026 FMR'!F141*12))</f>
        <v>0</v>
      </c>
      <c r="H603" s="78">
        <f>IF($I$20="Actual/HUD Paid Rent",(H163*H383*12),(H163*'For Reference 2026 FMR'!G141*12))</f>
        <v>0</v>
      </c>
      <c r="I603" s="78">
        <f>IF($I$20="Actual/HUD Paid Rent",(I163*I383*12),(I163*'For Reference 2026 FMR'!H141*12))</f>
        <v>0</v>
      </c>
      <c r="J603" s="78">
        <f>IF($I$20="Actual/HUD Paid Rent",(J163*J383*12),(J163*'For Reference 2026 FMR'!I141*12))</f>
        <v>0</v>
      </c>
      <c r="K603" s="79">
        <f t="shared" si="13"/>
        <v>0</v>
      </c>
      <c r="L603" s="4"/>
      <c r="O603" s="9"/>
      <c r="P603" s="9"/>
    </row>
    <row r="604" spans="2:16" ht="15" customHeight="1" x14ac:dyDescent="0.25">
      <c r="B604" s="3"/>
      <c r="C604" s="154" t="str">
        <f>"Auto-calculated using "&amp;'For Reference 2026 FMR'!C142&amp;" FMRs or Actual Rents"</f>
        <v>Auto-calculated using Menard County FMRs or Actual Rents</v>
      </c>
      <c r="D604" s="155"/>
      <c r="E604" s="78">
        <f>IF($I$20="Actual/HUD Paid Rent",(E164*E384*12),(E164*'For Reference 2026 FMR'!D142*12))</f>
        <v>0</v>
      </c>
      <c r="F604" s="78">
        <f>IF($I$20="Actual/HUD Paid Rent",(F164*F384*12),(F164*'For Reference 2026 FMR'!E142*12))</f>
        <v>0</v>
      </c>
      <c r="G604" s="78">
        <f>IF($I$20="Actual/HUD Paid Rent",(G164*G384*12),(G164*'For Reference 2026 FMR'!F142*12))</f>
        <v>0</v>
      </c>
      <c r="H604" s="78">
        <f>IF($I$20="Actual/HUD Paid Rent",(H164*H384*12),(H164*'For Reference 2026 FMR'!G142*12))</f>
        <v>0</v>
      </c>
      <c r="I604" s="78">
        <f>IF($I$20="Actual/HUD Paid Rent",(I164*I384*12),(I164*'For Reference 2026 FMR'!H142*12))</f>
        <v>0</v>
      </c>
      <c r="J604" s="78">
        <f>IF($I$20="Actual/HUD Paid Rent",(J164*J384*12),(J164*'For Reference 2026 FMR'!I142*12))</f>
        <v>0</v>
      </c>
      <c r="K604" s="79">
        <f t="shared" si="13"/>
        <v>0</v>
      </c>
      <c r="L604" s="4"/>
      <c r="O604" s="9"/>
      <c r="P604" s="9"/>
    </row>
    <row r="605" spans="2:16" ht="15" customHeight="1" x14ac:dyDescent="0.25">
      <c r="B605" s="3"/>
      <c r="C605" s="154" t="str">
        <f>"Auto-calculated using "&amp;'For Reference 2026 FMR'!C143&amp;" FMRs or Actual Rents"</f>
        <v>Auto-calculated using Midland County FMRs or Actual Rents</v>
      </c>
      <c r="D605" s="155"/>
      <c r="E605" s="78">
        <f>IF($I$20="Actual/HUD Paid Rent",(E165*E385*12),(E165*'For Reference 2026 FMR'!D143*12))</f>
        <v>0</v>
      </c>
      <c r="F605" s="78">
        <f>IF($I$20="Actual/HUD Paid Rent",(F165*F385*12),(F165*'For Reference 2026 FMR'!E143*12))</f>
        <v>0</v>
      </c>
      <c r="G605" s="78">
        <f>IF($I$20="Actual/HUD Paid Rent",(G165*G385*12),(G165*'For Reference 2026 FMR'!F143*12))</f>
        <v>0</v>
      </c>
      <c r="H605" s="78">
        <f>IF($I$20="Actual/HUD Paid Rent",(H165*H385*12),(H165*'For Reference 2026 FMR'!G143*12))</f>
        <v>0</v>
      </c>
      <c r="I605" s="78">
        <f>IF($I$20="Actual/HUD Paid Rent",(I165*I385*12),(I165*'For Reference 2026 FMR'!H143*12))</f>
        <v>0</v>
      </c>
      <c r="J605" s="78">
        <f>IF($I$20="Actual/HUD Paid Rent",(J165*J385*12),(J165*'For Reference 2026 FMR'!I143*12))</f>
        <v>0</v>
      </c>
      <c r="K605" s="79">
        <f t="shared" si="13"/>
        <v>0</v>
      </c>
      <c r="L605" s="4"/>
      <c r="O605" s="9"/>
      <c r="P605" s="9"/>
    </row>
    <row r="606" spans="2:16" ht="15" customHeight="1" x14ac:dyDescent="0.25">
      <c r="B606" s="3"/>
      <c r="C606" s="154" t="str">
        <f>"Auto-calculated using "&amp;'For Reference 2026 FMR'!C144&amp;" FMRs or Actual Rents"</f>
        <v>Auto-calculated using Mills County FMRs or Actual Rents</v>
      </c>
      <c r="D606" s="155"/>
      <c r="E606" s="78">
        <f>IF($I$20="Actual/HUD Paid Rent",(E166*E386*12),(E166*'For Reference 2026 FMR'!D144*12))</f>
        <v>0</v>
      </c>
      <c r="F606" s="78">
        <f>IF($I$20="Actual/HUD Paid Rent",(F166*F386*12),(F166*'For Reference 2026 FMR'!E144*12))</f>
        <v>0</v>
      </c>
      <c r="G606" s="78">
        <f>IF($I$20="Actual/HUD Paid Rent",(G166*G386*12),(G166*'For Reference 2026 FMR'!F144*12))</f>
        <v>0</v>
      </c>
      <c r="H606" s="78">
        <f>IF($I$20="Actual/HUD Paid Rent",(H166*H386*12),(H166*'For Reference 2026 FMR'!G144*12))</f>
        <v>0</v>
      </c>
      <c r="I606" s="78">
        <f>IF($I$20="Actual/HUD Paid Rent",(I166*I386*12),(I166*'For Reference 2026 FMR'!H144*12))</f>
        <v>0</v>
      </c>
      <c r="J606" s="78">
        <f>IF($I$20="Actual/HUD Paid Rent",(J166*J386*12),(J166*'For Reference 2026 FMR'!I144*12))</f>
        <v>0</v>
      </c>
      <c r="K606" s="79">
        <f t="shared" si="13"/>
        <v>0</v>
      </c>
      <c r="L606" s="4"/>
      <c r="O606" s="9"/>
      <c r="P606" s="9"/>
    </row>
    <row r="607" spans="2:16" ht="15" customHeight="1" x14ac:dyDescent="0.25">
      <c r="B607" s="3"/>
      <c r="C607" s="154" t="str">
        <f>"Auto-calculated using "&amp;'For Reference 2026 FMR'!C145&amp;" FMRs or Actual Rents"</f>
        <v>Auto-calculated using Mitchell County FMRs or Actual Rents</v>
      </c>
      <c r="D607" s="155"/>
      <c r="E607" s="78">
        <f>IF($I$20="Actual/HUD Paid Rent",(E167*E387*12),(E167*'For Reference 2026 FMR'!D145*12))</f>
        <v>0</v>
      </c>
      <c r="F607" s="78">
        <f>IF($I$20="Actual/HUD Paid Rent",(F167*F387*12),(F167*'For Reference 2026 FMR'!E145*12))</f>
        <v>0</v>
      </c>
      <c r="G607" s="78">
        <f>IF($I$20="Actual/HUD Paid Rent",(G167*G387*12),(G167*'For Reference 2026 FMR'!F145*12))</f>
        <v>0</v>
      </c>
      <c r="H607" s="78">
        <f>IF($I$20="Actual/HUD Paid Rent",(H167*H387*12),(H167*'For Reference 2026 FMR'!G145*12))</f>
        <v>0</v>
      </c>
      <c r="I607" s="78">
        <f>IF($I$20="Actual/HUD Paid Rent",(I167*I387*12),(I167*'For Reference 2026 FMR'!H145*12))</f>
        <v>0</v>
      </c>
      <c r="J607" s="78">
        <f>IF($I$20="Actual/HUD Paid Rent",(J167*J387*12),(J167*'For Reference 2026 FMR'!I145*12))</f>
        <v>0</v>
      </c>
      <c r="K607" s="79">
        <f t="shared" si="13"/>
        <v>0</v>
      </c>
      <c r="L607" s="4"/>
      <c r="O607" s="9"/>
      <c r="P607" s="9"/>
    </row>
    <row r="608" spans="2:16" ht="15" customHeight="1" x14ac:dyDescent="0.25">
      <c r="B608" s="3"/>
      <c r="C608" s="154" t="str">
        <f>"Auto-calculated using "&amp;'For Reference 2026 FMR'!C146&amp;" FMRs or Actual Rents"</f>
        <v>Auto-calculated using Moore County FMRs or Actual Rents</v>
      </c>
      <c r="D608" s="155"/>
      <c r="E608" s="78">
        <f>IF($I$20="Actual/HUD Paid Rent",(E168*E388*12),(E168*'For Reference 2026 FMR'!D146*12))</f>
        <v>0</v>
      </c>
      <c r="F608" s="78">
        <f>IF($I$20="Actual/HUD Paid Rent",(F168*F388*12),(F168*'For Reference 2026 FMR'!E146*12))</f>
        <v>0</v>
      </c>
      <c r="G608" s="78">
        <f>IF($I$20="Actual/HUD Paid Rent",(G168*G388*12),(G168*'For Reference 2026 FMR'!F146*12))</f>
        <v>0</v>
      </c>
      <c r="H608" s="78">
        <f>IF($I$20="Actual/HUD Paid Rent",(H168*H388*12),(H168*'For Reference 2026 FMR'!G146*12))</f>
        <v>0</v>
      </c>
      <c r="I608" s="78">
        <f>IF($I$20="Actual/HUD Paid Rent",(I168*I388*12),(I168*'For Reference 2026 FMR'!H146*12))</f>
        <v>0</v>
      </c>
      <c r="J608" s="78">
        <f>IF($I$20="Actual/HUD Paid Rent",(J168*J388*12),(J168*'For Reference 2026 FMR'!I146*12))</f>
        <v>0</v>
      </c>
      <c r="K608" s="79">
        <f t="shared" si="13"/>
        <v>0</v>
      </c>
      <c r="L608" s="4"/>
      <c r="O608" s="9"/>
      <c r="P608" s="9"/>
    </row>
    <row r="609" spans="2:16" ht="15" customHeight="1" x14ac:dyDescent="0.25">
      <c r="B609" s="3"/>
      <c r="C609" s="154" t="str">
        <f>"Auto-calculated using "&amp;'For Reference 2026 FMR'!C147&amp;" FMRs or Actual Rents"</f>
        <v>Auto-calculated using Morris County FMRs or Actual Rents</v>
      </c>
      <c r="D609" s="155"/>
      <c r="E609" s="78">
        <f>IF($I$20="Actual/HUD Paid Rent",(E169*E389*12),(E169*'For Reference 2026 FMR'!D147*12))</f>
        <v>0</v>
      </c>
      <c r="F609" s="78">
        <f>IF($I$20="Actual/HUD Paid Rent",(F169*F389*12),(F169*'For Reference 2026 FMR'!E147*12))</f>
        <v>0</v>
      </c>
      <c r="G609" s="78">
        <f>IF($I$20="Actual/HUD Paid Rent",(G169*G389*12),(G169*'For Reference 2026 FMR'!F147*12))</f>
        <v>0</v>
      </c>
      <c r="H609" s="78">
        <f>IF($I$20="Actual/HUD Paid Rent",(H169*H389*12),(H169*'For Reference 2026 FMR'!G147*12))</f>
        <v>0</v>
      </c>
      <c r="I609" s="78">
        <f>IF($I$20="Actual/HUD Paid Rent",(I169*I389*12),(I169*'For Reference 2026 FMR'!H147*12))</f>
        <v>0</v>
      </c>
      <c r="J609" s="78">
        <f>IF($I$20="Actual/HUD Paid Rent",(J169*J389*12),(J169*'For Reference 2026 FMR'!I147*12))</f>
        <v>0</v>
      </c>
      <c r="K609" s="79">
        <f t="shared" si="13"/>
        <v>0</v>
      </c>
      <c r="L609" s="4"/>
      <c r="O609" s="9"/>
      <c r="P609" s="9"/>
    </row>
    <row r="610" spans="2:16" ht="15" customHeight="1" x14ac:dyDescent="0.25">
      <c r="B610" s="3"/>
      <c r="C610" s="154" t="str">
        <f>"Auto-calculated using "&amp;'For Reference 2026 FMR'!C148&amp;" FMRs or Actual Rents"</f>
        <v>Auto-calculated using Motley County FMRs or Actual Rents</v>
      </c>
      <c r="D610" s="155"/>
      <c r="E610" s="78">
        <f>IF($I$20="Actual/HUD Paid Rent",(E170*E390*12),(E170*'For Reference 2026 FMR'!D148*12))</f>
        <v>0</v>
      </c>
      <c r="F610" s="78">
        <f>IF($I$20="Actual/HUD Paid Rent",(F170*F390*12),(F170*'For Reference 2026 FMR'!E148*12))</f>
        <v>0</v>
      </c>
      <c r="G610" s="78">
        <f>IF($I$20="Actual/HUD Paid Rent",(G170*G390*12),(G170*'For Reference 2026 FMR'!F148*12))</f>
        <v>0</v>
      </c>
      <c r="H610" s="78">
        <f>IF($I$20="Actual/HUD Paid Rent",(H170*H390*12),(H170*'For Reference 2026 FMR'!G148*12))</f>
        <v>0</v>
      </c>
      <c r="I610" s="78">
        <f>IF($I$20="Actual/HUD Paid Rent",(I170*I390*12),(I170*'For Reference 2026 FMR'!H148*12))</f>
        <v>0</v>
      </c>
      <c r="J610" s="78">
        <f>IF($I$20="Actual/HUD Paid Rent",(J170*J390*12),(J170*'For Reference 2026 FMR'!I148*12))</f>
        <v>0</v>
      </c>
      <c r="K610" s="79">
        <f t="shared" si="13"/>
        <v>0</v>
      </c>
      <c r="L610" s="4"/>
      <c r="O610" s="9"/>
      <c r="P610" s="9"/>
    </row>
    <row r="611" spans="2:16" ht="15" customHeight="1" x14ac:dyDescent="0.25">
      <c r="B611" s="3"/>
      <c r="C611" s="154" t="str">
        <f>"Auto-calculated using "&amp;'For Reference 2026 FMR'!C149&amp;" FMRs or Actual Rents"</f>
        <v>Auto-calculated using Nacogdoches County FMRs or Actual Rents</v>
      </c>
      <c r="D611" s="155"/>
      <c r="E611" s="78">
        <f>IF($I$20="Actual/HUD Paid Rent",(E171*E391*12),(E171*'For Reference 2026 FMR'!D149*12))</f>
        <v>0</v>
      </c>
      <c r="F611" s="78">
        <f>IF($I$20="Actual/HUD Paid Rent",(F171*F391*12),(F171*'For Reference 2026 FMR'!E149*12))</f>
        <v>0</v>
      </c>
      <c r="G611" s="78">
        <f>IF($I$20="Actual/HUD Paid Rent",(G171*G391*12),(G171*'For Reference 2026 FMR'!F149*12))</f>
        <v>0</v>
      </c>
      <c r="H611" s="78">
        <f>IF($I$20="Actual/HUD Paid Rent",(H171*H391*12),(H171*'For Reference 2026 FMR'!G149*12))</f>
        <v>0</v>
      </c>
      <c r="I611" s="78">
        <f>IF($I$20="Actual/HUD Paid Rent",(I171*I391*12),(I171*'For Reference 2026 FMR'!H149*12))</f>
        <v>0</v>
      </c>
      <c r="J611" s="78">
        <f>IF($I$20="Actual/HUD Paid Rent",(J171*J391*12),(J171*'For Reference 2026 FMR'!I149*12))</f>
        <v>0</v>
      </c>
      <c r="K611" s="79">
        <f t="shared" si="13"/>
        <v>0</v>
      </c>
      <c r="L611" s="4"/>
      <c r="O611" s="9"/>
      <c r="P611" s="9"/>
    </row>
    <row r="612" spans="2:16" ht="15" customHeight="1" x14ac:dyDescent="0.25">
      <c r="B612" s="3"/>
      <c r="C612" s="154" t="str">
        <f>"Auto-calculated using "&amp;'For Reference 2026 FMR'!C150&amp;" FMRs or Actual Rents"</f>
        <v>Auto-calculated using Navarro County FMRs or Actual Rents</v>
      </c>
      <c r="D612" s="155"/>
      <c r="E612" s="78">
        <f>IF($I$20="Actual/HUD Paid Rent",(E172*E392*12),(E172*'For Reference 2026 FMR'!D150*12))</f>
        <v>0</v>
      </c>
      <c r="F612" s="78">
        <f>IF($I$20="Actual/HUD Paid Rent",(F172*F392*12),(F172*'For Reference 2026 FMR'!E150*12))</f>
        <v>0</v>
      </c>
      <c r="G612" s="78">
        <f>IF($I$20="Actual/HUD Paid Rent",(G172*G392*12),(G172*'For Reference 2026 FMR'!F150*12))</f>
        <v>0</v>
      </c>
      <c r="H612" s="78">
        <f>IF($I$20="Actual/HUD Paid Rent",(H172*H392*12),(H172*'For Reference 2026 FMR'!G150*12))</f>
        <v>0</v>
      </c>
      <c r="I612" s="78">
        <f>IF($I$20="Actual/HUD Paid Rent",(I172*I392*12),(I172*'For Reference 2026 FMR'!H150*12))</f>
        <v>0</v>
      </c>
      <c r="J612" s="78">
        <f>IF($I$20="Actual/HUD Paid Rent",(J172*J392*12),(J172*'For Reference 2026 FMR'!I150*12))</f>
        <v>0</v>
      </c>
      <c r="K612" s="79">
        <f t="shared" si="13"/>
        <v>0</v>
      </c>
      <c r="L612" s="4"/>
      <c r="O612" s="9"/>
      <c r="P612" s="9"/>
    </row>
    <row r="613" spans="2:16" ht="15" customHeight="1" x14ac:dyDescent="0.25">
      <c r="B613" s="3"/>
      <c r="C613" s="154" t="str">
        <f>"Auto-calculated using "&amp;'For Reference 2026 FMR'!C151&amp;" FMRs or Actual Rents"</f>
        <v>Auto-calculated using Newton County FMRs or Actual Rents</v>
      </c>
      <c r="D613" s="155"/>
      <c r="E613" s="78">
        <f>IF($I$20="Actual/HUD Paid Rent",(E173*E393*12),(E173*'For Reference 2026 FMR'!D151*12))</f>
        <v>0</v>
      </c>
      <c r="F613" s="78">
        <f>IF($I$20="Actual/HUD Paid Rent",(F173*F393*12),(F173*'For Reference 2026 FMR'!E151*12))</f>
        <v>0</v>
      </c>
      <c r="G613" s="78">
        <f>IF($I$20="Actual/HUD Paid Rent",(G173*G393*12),(G173*'For Reference 2026 FMR'!F151*12))</f>
        <v>0</v>
      </c>
      <c r="H613" s="78">
        <f>IF($I$20="Actual/HUD Paid Rent",(H173*H393*12),(H173*'For Reference 2026 FMR'!G151*12))</f>
        <v>0</v>
      </c>
      <c r="I613" s="78">
        <f>IF($I$20="Actual/HUD Paid Rent",(I173*I393*12),(I173*'For Reference 2026 FMR'!H151*12))</f>
        <v>0</v>
      </c>
      <c r="J613" s="78">
        <f>IF($I$20="Actual/HUD Paid Rent",(J173*J393*12),(J173*'For Reference 2026 FMR'!I151*12))</f>
        <v>0</v>
      </c>
      <c r="K613" s="79">
        <f t="shared" si="13"/>
        <v>0</v>
      </c>
      <c r="L613" s="4"/>
      <c r="O613" s="9"/>
      <c r="P613" s="9"/>
    </row>
    <row r="614" spans="2:16" ht="15" customHeight="1" x14ac:dyDescent="0.25">
      <c r="B614" s="3"/>
      <c r="C614" s="154" t="str">
        <f>"Auto-calculated using "&amp;'For Reference 2026 FMR'!C152&amp;" FMRs or Actual Rents"</f>
        <v>Auto-calculated using Nolan County FMRs or Actual Rents</v>
      </c>
      <c r="D614" s="155"/>
      <c r="E614" s="78">
        <f>IF($I$20="Actual/HUD Paid Rent",(E174*E394*12),(E174*'For Reference 2026 FMR'!D152*12))</f>
        <v>0</v>
      </c>
      <c r="F614" s="78">
        <f>IF($I$20="Actual/HUD Paid Rent",(F174*F394*12),(F174*'For Reference 2026 FMR'!E152*12))</f>
        <v>0</v>
      </c>
      <c r="G614" s="78">
        <f>IF($I$20="Actual/HUD Paid Rent",(G174*G394*12),(G174*'For Reference 2026 FMR'!F152*12))</f>
        <v>0</v>
      </c>
      <c r="H614" s="78">
        <f>IF($I$20="Actual/HUD Paid Rent",(H174*H394*12),(H174*'For Reference 2026 FMR'!G152*12))</f>
        <v>0</v>
      </c>
      <c r="I614" s="78">
        <f>IF($I$20="Actual/HUD Paid Rent",(I174*I394*12),(I174*'For Reference 2026 FMR'!H152*12))</f>
        <v>0</v>
      </c>
      <c r="J614" s="78">
        <f>IF($I$20="Actual/HUD Paid Rent",(J174*J394*12),(J174*'For Reference 2026 FMR'!I152*12))</f>
        <v>0</v>
      </c>
      <c r="K614" s="79">
        <f t="shared" si="13"/>
        <v>0</v>
      </c>
      <c r="L614" s="4"/>
      <c r="O614" s="9"/>
      <c r="P614" s="9"/>
    </row>
    <row r="615" spans="2:16" ht="15" customHeight="1" x14ac:dyDescent="0.25">
      <c r="B615" s="3"/>
      <c r="C615" s="154" t="str">
        <f>"Auto-calculated using "&amp;'For Reference 2026 FMR'!C153&amp;" FMRs or Actual Rents"</f>
        <v>Auto-calculated using Nueces County FMRs or Actual Rents</v>
      </c>
      <c r="D615" s="155"/>
      <c r="E615" s="78">
        <f>IF($I$20="Actual/HUD Paid Rent",(E175*E395*12),(E175*'For Reference 2026 FMR'!D153*12))</f>
        <v>0</v>
      </c>
      <c r="F615" s="78">
        <f>IF($I$20="Actual/HUD Paid Rent",(F175*F395*12),(F175*'For Reference 2026 FMR'!E153*12))</f>
        <v>0</v>
      </c>
      <c r="G615" s="78">
        <f>IF($I$20="Actual/HUD Paid Rent",(G175*G395*12),(G175*'For Reference 2026 FMR'!F153*12))</f>
        <v>0</v>
      </c>
      <c r="H615" s="78">
        <f>IF($I$20="Actual/HUD Paid Rent",(H175*H395*12),(H175*'For Reference 2026 FMR'!G153*12))</f>
        <v>0</v>
      </c>
      <c r="I615" s="78">
        <f>IF($I$20="Actual/HUD Paid Rent",(I175*I395*12),(I175*'For Reference 2026 FMR'!H153*12))</f>
        <v>0</v>
      </c>
      <c r="J615" s="78">
        <f>IF($I$20="Actual/HUD Paid Rent",(J175*J395*12),(J175*'For Reference 2026 FMR'!I153*12))</f>
        <v>0</v>
      </c>
      <c r="K615" s="79">
        <f t="shared" si="13"/>
        <v>0</v>
      </c>
      <c r="L615" s="4"/>
      <c r="O615" s="9"/>
      <c r="P615" s="9"/>
    </row>
    <row r="616" spans="2:16" ht="15" customHeight="1" x14ac:dyDescent="0.25">
      <c r="B616" s="3"/>
      <c r="C616" s="154" t="str">
        <f>"Auto-calculated using "&amp;'For Reference 2026 FMR'!C154&amp;" FMRs or Actual Rents"</f>
        <v>Auto-calculated using Ochiltree County FMRs or Actual Rents</v>
      </c>
      <c r="D616" s="155"/>
      <c r="E616" s="78">
        <f>IF($I$20="Actual/HUD Paid Rent",(E176*E396*12),(E176*'For Reference 2026 FMR'!D154*12))</f>
        <v>0</v>
      </c>
      <c r="F616" s="78">
        <f>IF($I$20="Actual/HUD Paid Rent",(F176*F396*12),(F176*'For Reference 2026 FMR'!E154*12))</f>
        <v>0</v>
      </c>
      <c r="G616" s="78">
        <f>IF($I$20="Actual/HUD Paid Rent",(G176*G396*12),(G176*'For Reference 2026 FMR'!F154*12))</f>
        <v>0</v>
      </c>
      <c r="H616" s="78">
        <f>IF($I$20="Actual/HUD Paid Rent",(H176*H396*12),(H176*'For Reference 2026 FMR'!G154*12))</f>
        <v>0</v>
      </c>
      <c r="I616" s="78">
        <f>IF($I$20="Actual/HUD Paid Rent",(I176*I396*12),(I176*'For Reference 2026 FMR'!H154*12))</f>
        <v>0</v>
      </c>
      <c r="J616" s="78">
        <f>IF($I$20="Actual/HUD Paid Rent",(J176*J396*12),(J176*'For Reference 2026 FMR'!I154*12))</f>
        <v>0</v>
      </c>
      <c r="K616" s="79">
        <f t="shared" si="13"/>
        <v>0</v>
      </c>
      <c r="L616" s="4"/>
      <c r="O616" s="9"/>
      <c r="P616" s="9"/>
    </row>
    <row r="617" spans="2:16" ht="15" customHeight="1" x14ac:dyDescent="0.25">
      <c r="B617" s="3"/>
      <c r="C617" s="154" t="str">
        <f>"Auto-calculated using "&amp;'For Reference 2026 FMR'!C155&amp;" FMRs or Actual Rents"</f>
        <v>Auto-calculated using Oldham County FMRs or Actual Rents</v>
      </c>
      <c r="D617" s="155"/>
      <c r="E617" s="78">
        <f>IF($I$20="Actual/HUD Paid Rent",(E177*E397*12),(E177*'For Reference 2026 FMR'!D155*12))</f>
        <v>0</v>
      </c>
      <c r="F617" s="78">
        <f>IF($I$20="Actual/HUD Paid Rent",(F177*F397*12),(F177*'For Reference 2026 FMR'!E155*12))</f>
        <v>0</v>
      </c>
      <c r="G617" s="78">
        <f>IF($I$20="Actual/HUD Paid Rent",(G177*G397*12),(G177*'For Reference 2026 FMR'!F155*12))</f>
        <v>0</v>
      </c>
      <c r="H617" s="78">
        <f>IF($I$20="Actual/HUD Paid Rent",(H177*H397*12),(H177*'For Reference 2026 FMR'!G155*12))</f>
        <v>0</v>
      </c>
      <c r="I617" s="78">
        <f>IF($I$20="Actual/HUD Paid Rent",(I177*I397*12),(I177*'For Reference 2026 FMR'!H155*12))</f>
        <v>0</v>
      </c>
      <c r="J617" s="78">
        <f>IF($I$20="Actual/HUD Paid Rent",(J177*J397*12),(J177*'For Reference 2026 FMR'!I155*12))</f>
        <v>0</v>
      </c>
      <c r="K617" s="79">
        <f t="shared" si="13"/>
        <v>0</v>
      </c>
      <c r="L617" s="4"/>
      <c r="O617" s="9"/>
      <c r="P617" s="9"/>
    </row>
    <row r="618" spans="2:16" ht="15" customHeight="1" x14ac:dyDescent="0.25">
      <c r="B618" s="3"/>
      <c r="C618" s="154" t="str">
        <f>"Auto-calculated using "&amp;'For Reference 2026 FMR'!C156&amp;" FMRs or Actual Rents"</f>
        <v>Auto-calculated using Orange County FMRs or Actual Rents</v>
      </c>
      <c r="D618" s="155"/>
      <c r="E618" s="78">
        <f>IF($I$20="Actual/HUD Paid Rent",(E178*E398*12),(E178*'For Reference 2026 FMR'!D156*12))</f>
        <v>0</v>
      </c>
      <c r="F618" s="78">
        <f>IF($I$20="Actual/HUD Paid Rent",(F178*F398*12),(F178*'For Reference 2026 FMR'!E156*12))</f>
        <v>0</v>
      </c>
      <c r="G618" s="78">
        <f>IF($I$20="Actual/HUD Paid Rent",(G178*G398*12),(G178*'For Reference 2026 FMR'!F156*12))</f>
        <v>0</v>
      </c>
      <c r="H618" s="78">
        <f>IF($I$20="Actual/HUD Paid Rent",(H178*H398*12),(H178*'For Reference 2026 FMR'!G156*12))</f>
        <v>0</v>
      </c>
      <c r="I618" s="78">
        <f>IF($I$20="Actual/HUD Paid Rent",(I178*I398*12),(I178*'For Reference 2026 FMR'!H156*12))</f>
        <v>0</v>
      </c>
      <c r="J618" s="78">
        <f>IF($I$20="Actual/HUD Paid Rent",(J178*J398*12),(J178*'For Reference 2026 FMR'!I156*12))</f>
        <v>0</v>
      </c>
      <c r="K618" s="79">
        <f t="shared" si="13"/>
        <v>0</v>
      </c>
      <c r="L618" s="4"/>
      <c r="O618" s="9"/>
      <c r="P618" s="9"/>
    </row>
    <row r="619" spans="2:16" ht="15" customHeight="1" x14ac:dyDescent="0.25">
      <c r="B619" s="3"/>
      <c r="C619" s="154" t="str">
        <f>"Auto-calculated using "&amp;'For Reference 2026 FMR'!C157&amp;" FMRs or Actual Rents"</f>
        <v>Auto-calculated using Panola County FMRs or Actual Rents</v>
      </c>
      <c r="D619" s="155"/>
      <c r="E619" s="78">
        <f>IF($I$20="Actual/HUD Paid Rent",(E179*E399*12),(E179*'For Reference 2026 FMR'!D157*12))</f>
        <v>0</v>
      </c>
      <c r="F619" s="78">
        <f>IF($I$20="Actual/HUD Paid Rent",(F179*F399*12),(F179*'For Reference 2026 FMR'!E157*12))</f>
        <v>0</v>
      </c>
      <c r="G619" s="78">
        <f>IF($I$20="Actual/HUD Paid Rent",(G179*G399*12),(G179*'For Reference 2026 FMR'!F157*12))</f>
        <v>0</v>
      </c>
      <c r="H619" s="78">
        <f>IF($I$20="Actual/HUD Paid Rent",(H179*H399*12),(H179*'For Reference 2026 FMR'!G157*12))</f>
        <v>0</v>
      </c>
      <c r="I619" s="78">
        <f>IF($I$20="Actual/HUD Paid Rent",(I179*I399*12),(I179*'For Reference 2026 FMR'!H157*12))</f>
        <v>0</v>
      </c>
      <c r="J619" s="78">
        <f>IF($I$20="Actual/HUD Paid Rent",(J179*J399*12),(J179*'For Reference 2026 FMR'!I157*12))</f>
        <v>0</v>
      </c>
      <c r="K619" s="79">
        <f t="shared" si="13"/>
        <v>0</v>
      </c>
      <c r="L619" s="4"/>
      <c r="O619" s="9"/>
      <c r="P619" s="9"/>
    </row>
    <row r="620" spans="2:16" ht="15" customHeight="1" x14ac:dyDescent="0.25">
      <c r="B620" s="3"/>
      <c r="C620" s="154" t="str">
        <f>"Auto-calculated using "&amp;'For Reference 2026 FMR'!C158&amp;" FMRs or Actual Rents"</f>
        <v>Auto-calculated using Parmer County FMRs or Actual Rents</v>
      </c>
      <c r="D620" s="155"/>
      <c r="E620" s="78">
        <f>IF($I$20="Actual/HUD Paid Rent",(E180*E400*12),(E180*'For Reference 2026 FMR'!D158*12))</f>
        <v>0</v>
      </c>
      <c r="F620" s="78">
        <f>IF($I$20="Actual/HUD Paid Rent",(F180*F400*12),(F180*'For Reference 2026 FMR'!E158*12))</f>
        <v>0</v>
      </c>
      <c r="G620" s="78">
        <f>IF($I$20="Actual/HUD Paid Rent",(G180*G400*12),(G180*'For Reference 2026 FMR'!F158*12))</f>
        <v>0</v>
      </c>
      <c r="H620" s="78">
        <f>IF($I$20="Actual/HUD Paid Rent",(H180*H400*12),(H180*'For Reference 2026 FMR'!G158*12))</f>
        <v>0</v>
      </c>
      <c r="I620" s="78">
        <f>IF($I$20="Actual/HUD Paid Rent",(I180*I400*12),(I180*'For Reference 2026 FMR'!H158*12))</f>
        <v>0</v>
      </c>
      <c r="J620" s="78">
        <f>IF($I$20="Actual/HUD Paid Rent",(J180*J400*12),(J180*'For Reference 2026 FMR'!I158*12))</f>
        <v>0</v>
      </c>
      <c r="K620" s="79">
        <f t="shared" si="13"/>
        <v>0</v>
      </c>
      <c r="L620" s="4"/>
      <c r="O620" s="9"/>
      <c r="P620" s="9"/>
    </row>
    <row r="621" spans="2:16" ht="15" customHeight="1" x14ac:dyDescent="0.25">
      <c r="B621" s="3"/>
      <c r="C621" s="154" t="str">
        <f>"Auto-calculated using "&amp;'For Reference 2026 FMR'!C159&amp;" FMRs or Actual Rents"</f>
        <v>Auto-calculated using Pecos County FMRs or Actual Rents</v>
      </c>
      <c r="D621" s="155"/>
      <c r="E621" s="78">
        <f>IF($I$20="Actual/HUD Paid Rent",(E181*E401*12),(E181*'For Reference 2026 FMR'!D159*12))</f>
        <v>0</v>
      </c>
      <c r="F621" s="78">
        <f>IF($I$20="Actual/HUD Paid Rent",(F181*F401*12),(F181*'For Reference 2026 FMR'!E159*12))</f>
        <v>0</v>
      </c>
      <c r="G621" s="78">
        <f>IF($I$20="Actual/HUD Paid Rent",(G181*G401*12),(G181*'For Reference 2026 FMR'!F159*12))</f>
        <v>0</v>
      </c>
      <c r="H621" s="78">
        <f>IF($I$20="Actual/HUD Paid Rent",(H181*H401*12),(H181*'For Reference 2026 FMR'!G159*12))</f>
        <v>0</v>
      </c>
      <c r="I621" s="78">
        <f>IF($I$20="Actual/HUD Paid Rent",(I181*I401*12),(I181*'For Reference 2026 FMR'!H159*12))</f>
        <v>0</v>
      </c>
      <c r="J621" s="78">
        <f>IF($I$20="Actual/HUD Paid Rent",(J181*J401*12),(J181*'For Reference 2026 FMR'!I159*12))</f>
        <v>0</v>
      </c>
      <c r="K621" s="79">
        <f t="shared" si="13"/>
        <v>0</v>
      </c>
      <c r="L621" s="4"/>
      <c r="O621" s="9"/>
      <c r="P621" s="9"/>
    </row>
    <row r="622" spans="2:16" ht="15" customHeight="1" x14ac:dyDescent="0.25">
      <c r="B622" s="3"/>
      <c r="C622" s="154" t="str">
        <f>"Auto-calculated using "&amp;'For Reference 2026 FMR'!C160&amp;" FMRs or Actual Rents"</f>
        <v>Auto-calculated using Polk County FMRs or Actual Rents</v>
      </c>
      <c r="D622" s="155"/>
      <c r="E622" s="78">
        <f>IF($I$20="Actual/HUD Paid Rent",(E182*E402*12),(E182*'For Reference 2026 FMR'!D160*12))</f>
        <v>0</v>
      </c>
      <c r="F622" s="78">
        <f>IF($I$20="Actual/HUD Paid Rent",(F182*F402*12),(F182*'For Reference 2026 FMR'!E160*12))</f>
        <v>0</v>
      </c>
      <c r="G622" s="78">
        <f>IF($I$20="Actual/HUD Paid Rent",(G182*G402*12),(G182*'For Reference 2026 FMR'!F160*12))</f>
        <v>0</v>
      </c>
      <c r="H622" s="78">
        <f>IF($I$20="Actual/HUD Paid Rent",(H182*H402*12),(H182*'For Reference 2026 FMR'!G160*12))</f>
        <v>0</v>
      </c>
      <c r="I622" s="78">
        <f>IF($I$20="Actual/HUD Paid Rent",(I182*I402*12),(I182*'For Reference 2026 FMR'!H160*12))</f>
        <v>0</v>
      </c>
      <c r="J622" s="78">
        <f>IF($I$20="Actual/HUD Paid Rent",(J182*J402*12),(J182*'For Reference 2026 FMR'!I160*12))</f>
        <v>0</v>
      </c>
      <c r="K622" s="79">
        <f t="shared" si="13"/>
        <v>0</v>
      </c>
      <c r="L622" s="4"/>
      <c r="O622" s="9"/>
      <c r="P622" s="9"/>
    </row>
    <row r="623" spans="2:16" ht="15" customHeight="1" x14ac:dyDescent="0.25">
      <c r="B623" s="3"/>
      <c r="C623" s="154" t="str">
        <f>"Auto-calculated using "&amp;'For Reference 2026 FMR'!C161&amp;" FMRs or Actual Rents"</f>
        <v>Auto-calculated using Potter County FMRs or Actual Rents</v>
      </c>
      <c r="D623" s="155"/>
      <c r="E623" s="78">
        <f>IF($I$20="Actual/HUD Paid Rent",(E183*E403*12),(E183*'For Reference 2026 FMR'!D161*12))</f>
        <v>0</v>
      </c>
      <c r="F623" s="78">
        <f>IF($I$20="Actual/HUD Paid Rent",(F183*F403*12),(F183*'For Reference 2026 FMR'!E161*12))</f>
        <v>0</v>
      </c>
      <c r="G623" s="78">
        <f>IF($I$20="Actual/HUD Paid Rent",(G183*G403*12),(G183*'For Reference 2026 FMR'!F161*12))</f>
        <v>0</v>
      </c>
      <c r="H623" s="78">
        <f>IF($I$20="Actual/HUD Paid Rent",(H183*H403*12),(H183*'For Reference 2026 FMR'!G161*12))</f>
        <v>0</v>
      </c>
      <c r="I623" s="78">
        <f>IF($I$20="Actual/HUD Paid Rent",(I183*I403*12),(I183*'For Reference 2026 FMR'!H161*12))</f>
        <v>0</v>
      </c>
      <c r="J623" s="78">
        <f>IF($I$20="Actual/HUD Paid Rent",(J183*J403*12),(J183*'For Reference 2026 FMR'!I161*12))</f>
        <v>0</v>
      </c>
      <c r="K623" s="79">
        <f t="shared" si="13"/>
        <v>0</v>
      </c>
      <c r="L623" s="4"/>
      <c r="O623" s="9"/>
      <c r="P623" s="9"/>
    </row>
    <row r="624" spans="2:16" ht="15" customHeight="1" x14ac:dyDescent="0.25">
      <c r="B624" s="3"/>
      <c r="C624" s="154" t="str">
        <f>"Auto-calculated using "&amp;'For Reference 2026 FMR'!C162&amp;" FMRs or Actual Rents"</f>
        <v>Auto-calculated using Presidio County FMRs or Actual Rents</v>
      </c>
      <c r="D624" s="155"/>
      <c r="E624" s="78">
        <f>IF($I$20="Actual/HUD Paid Rent",(E184*E404*12),(E184*'For Reference 2026 FMR'!D162*12))</f>
        <v>0</v>
      </c>
      <c r="F624" s="78">
        <f>IF($I$20="Actual/HUD Paid Rent",(F184*F404*12),(F184*'For Reference 2026 FMR'!E162*12))</f>
        <v>0</v>
      </c>
      <c r="G624" s="78">
        <f>IF($I$20="Actual/HUD Paid Rent",(G184*G404*12),(G184*'For Reference 2026 FMR'!F162*12))</f>
        <v>0</v>
      </c>
      <c r="H624" s="78">
        <f>IF($I$20="Actual/HUD Paid Rent",(H184*H404*12),(H184*'For Reference 2026 FMR'!G162*12))</f>
        <v>0</v>
      </c>
      <c r="I624" s="78">
        <f>IF($I$20="Actual/HUD Paid Rent",(I184*I404*12),(I184*'For Reference 2026 FMR'!H162*12))</f>
        <v>0</v>
      </c>
      <c r="J624" s="78">
        <f>IF($I$20="Actual/HUD Paid Rent",(J184*J404*12),(J184*'For Reference 2026 FMR'!I162*12))</f>
        <v>0</v>
      </c>
      <c r="K624" s="79">
        <f t="shared" si="13"/>
        <v>0</v>
      </c>
      <c r="L624" s="4"/>
      <c r="O624" s="9"/>
      <c r="P624" s="9"/>
    </row>
    <row r="625" spans="2:16" ht="15" customHeight="1" x14ac:dyDescent="0.25">
      <c r="B625" s="3"/>
      <c r="C625" s="154" t="str">
        <f>"Auto-calculated using "&amp;'For Reference 2026 FMR'!C163&amp;" FMRs or Actual Rents"</f>
        <v>Auto-calculated using Rains County FMRs or Actual Rents</v>
      </c>
      <c r="D625" s="155"/>
      <c r="E625" s="78">
        <f>IF($I$20="Actual/HUD Paid Rent",(E185*E405*12),(E185*'For Reference 2026 FMR'!D163*12))</f>
        <v>0</v>
      </c>
      <c r="F625" s="78">
        <f>IF($I$20="Actual/HUD Paid Rent",(F185*F405*12),(F185*'For Reference 2026 FMR'!E163*12))</f>
        <v>0</v>
      </c>
      <c r="G625" s="78">
        <f>IF($I$20="Actual/HUD Paid Rent",(G185*G405*12),(G185*'For Reference 2026 FMR'!F163*12))</f>
        <v>0</v>
      </c>
      <c r="H625" s="78">
        <f>IF($I$20="Actual/HUD Paid Rent",(H185*H405*12),(H185*'For Reference 2026 FMR'!G163*12))</f>
        <v>0</v>
      </c>
      <c r="I625" s="78">
        <f>IF($I$20="Actual/HUD Paid Rent",(I185*I405*12),(I185*'For Reference 2026 FMR'!H163*12))</f>
        <v>0</v>
      </c>
      <c r="J625" s="78">
        <f>IF($I$20="Actual/HUD Paid Rent",(J185*J405*12),(J185*'For Reference 2026 FMR'!I163*12))</f>
        <v>0</v>
      </c>
      <c r="K625" s="79">
        <f t="shared" si="13"/>
        <v>0</v>
      </c>
      <c r="L625" s="4"/>
      <c r="O625" s="9"/>
      <c r="P625" s="9"/>
    </row>
    <row r="626" spans="2:16" ht="15" customHeight="1" x14ac:dyDescent="0.25">
      <c r="B626" s="3"/>
      <c r="C626" s="154" t="str">
        <f>"Auto-calculated using "&amp;'For Reference 2026 FMR'!C164&amp;" FMRs or Actual Rents"</f>
        <v>Auto-calculated using Randall County FMRs or Actual Rents</v>
      </c>
      <c r="D626" s="155"/>
      <c r="E626" s="78">
        <f>IF($I$20="Actual/HUD Paid Rent",(E186*E406*12),(E186*'For Reference 2026 FMR'!D164*12))</f>
        <v>0</v>
      </c>
      <c r="F626" s="78">
        <f>IF($I$20="Actual/HUD Paid Rent",(F186*F406*12),(F186*'For Reference 2026 FMR'!E164*12))</f>
        <v>0</v>
      </c>
      <c r="G626" s="78">
        <f>IF($I$20="Actual/HUD Paid Rent",(G186*G406*12),(G186*'For Reference 2026 FMR'!F164*12))</f>
        <v>0</v>
      </c>
      <c r="H626" s="78">
        <f>IF($I$20="Actual/HUD Paid Rent",(H186*H406*12),(H186*'For Reference 2026 FMR'!G164*12))</f>
        <v>0</v>
      </c>
      <c r="I626" s="78">
        <f>IF($I$20="Actual/HUD Paid Rent",(I186*I406*12),(I186*'For Reference 2026 FMR'!H164*12))</f>
        <v>0</v>
      </c>
      <c r="J626" s="78">
        <f>IF($I$20="Actual/HUD Paid Rent",(J186*J406*12),(J186*'For Reference 2026 FMR'!I164*12))</f>
        <v>0</v>
      </c>
      <c r="K626" s="79">
        <f t="shared" si="13"/>
        <v>0</v>
      </c>
      <c r="L626" s="4"/>
      <c r="O626" s="9"/>
      <c r="P626" s="9"/>
    </row>
    <row r="627" spans="2:16" ht="15" customHeight="1" x14ac:dyDescent="0.25">
      <c r="B627" s="3"/>
      <c r="C627" s="154" t="str">
        <f>"Auto-calculated using "&amp;'For Reference 2026 FMR'!C165&amp;" FMRs or Actual Rents"</f>
        <v>Auto-calculated using Reagan County FMRs or Actual Rents</v>
      </c>
      <c r="D627" s="155"/>
      <c r="E627" s="78">
        <f>IF($I$20="Actual/HUD Paid Rent",(E187*E407*12),(E187*'For Reference 2026 FMR'!D165*12))</f>
        <v>0</v>
      </c>
      <c r="F627" s="78">
        <f>IF($I$20="Actual/HUD Paid Rent",(F187*F407*12),(F187*'For Reference 2026 FMR'!E165*12))</f>
        <v>0</v>
      </c>
      <c r="G627" s="78">
        <f>IF($I$20="Actual/HUD Paid Rent",(G187*G407*12),(G187*'For Reference 2026 FMR'!F165*12))</f>
        <v>0</v>
      </c>
      <c r="H627" s="78">
        <f>IF($I$20="Actual/HUD Paid Rent",(H187*H407*12),(H187*'For Reference 2026 FMR'!G165*12))</f>
        <v>0</v>
      </c>
      <c r="I627" s="78">
        <f>IF($I$20="Actual/HUD Paid Rent",(I187*I407*12),(I187*'For Reference 2026 FMR'!H165*12))</f>
        <v>0</v>
      </c>
      <c r="J627" s="78">
        <f>IF($I$20="Actual/HUD Paid Rent",(J187*J407*12),(J187*'For Reference 2026 FMR'!I165*12))</f>
        <v>0</v>
      </c>
      <c r="K627" s="79">
        <f t="shared" si="13"/>
        <v>0</v>
      </c>
      <c r="L627" s="4"/>
      <c r="O627" s="9"/>
      <c r="P627" s="9"/>
    </row>
    <row r="628" spans="2:16" ht="15" customHeight="1" x14ac:dyDescent="0.25">
      <c r="B628" s="3"/>
      <c r="C628" s="154" t="str">
        <f>"Auto-calculated using "&amp;'For Reference 2026 FMR'!C166&amp;" FMRs or Actual Rents"</f>
        <v>Auto-calculated using Real County FMRs or Actual Rents</v>
      </c>
      <c r="D628" s="155"/>
      <c r="E628" s="78">
        <f>IF($I$20="Actual/HUD Paid Rent",(E188*E408*12),(E188*'For Reference 2026 FMR'!D166*12))</f>
        <v>0</v>
      </c>
      <c r="F628" s="78">
        <f>IF($I$20="Actual/HUD Paid Rent",(F188*F408*12),(F188*'For Reference 2026 FMR'!E166*12))</f>
        <v>0</v>
      </c>
      <c r="G628" s="78">
        <f>IF($I$20="Actual/HUD Paid Rent",(G188*G408*12),(G188*'For Reference 2026 FMR'!F166*12))</f>
        <v>0</v>
      </c>
      <c r="H628" s="78">
        <f>IF($I$20="Actual/HUD Paid Rent",(H188*H408*12),(H188*'For Reference 2026 FMR'!G166*12))</f>
        <v>0</v>
      </c>
      <c r="I628" s="78">
        <f>IF($I$20="Actual/HUD Paid Rent",(I188*I408*12),(I188*'For Reference 2026 FMR'!H166*12))</f>
        <v>0</v>
      </c>
      <c r="J628" s="78">
        <f>IF($I$20="Actual/HUD Paid Rent",(J188*J408*12),(J188*'For Reference 2026 FMR'!I166*12))</f>
        <v>0</v>
      </c>
      <c r="K628" s="79">
        <f t="shared" si="13"/>
        <v>0</v>
      </c>
      <c r="L628" s="4"/>
      <c r="O628" s="9"/>
      <c r="P628" s="9"/>
    </row>
    <row r="629" spans="2:16" ht="15" customHeight="1" x14ac:dyDescent="0.25">
      <c r="B629" s="3"/>
      <c r="C629" s="154" t="str">
        <f>"Auto-calculated using "&amp;'For Reference 2026 FMR'!C167&amp;" FMRs or Actual Rents"</f>
        <v>Auto-calculated using Red River County FMRs or Actual Rents</v>
      </c>
      <c r="D629" s="155"/>
      <c r="E629" s="78">
        <f>IF($I$20="Actual/HUD Paid Rent",(E189*E409*12),(E189*'For Reference 2026 FMR'!D167*12))</f>
        <v>0</v>
      </c>
      <c r="F629" s="78">
        <f>IF($I$20="Actual/HUD Paid Rent",(F189*F409*12),(F189*'For Reference 2026 FMR'!E167*12))</f>
        <v>0</v>
      </c>
      <c r="G629" s="78">
        <f>IF($I$20="Actual/HUD Paid Rent",(G189*G409*12),(G189*'For Reference 2026 FMR'!F167*12))</f>
        <v>0</v>
      </c>
      <c r="H629" s="78">
        <f>IF($I$20="Actual/HUD Paid Rent",(H189*H409*12),(H189*'For Reference 2026 FMR'!G167*12))</f>
        <v>0</v>
      </c>
      <c r="I629" s="78">
        <f>IF($I$20="Actual/HUD Paid Rent",(I189*I409*12),(I189*'For Reference 2026 FMR'!H167*12))</f>
        <v>0</v>
      </c>
      <c r="J629" s="78">
        <f>IF($I$20="Actual/HUD Paid Rent",(J189*J409*12),(J189*'For Reference 2026 FMR'!I167*12))</f>
        <v>0</v>
      </c>
      <c r="K629" s="79">
        <f t="shared" si="13"/>
        <v>0</v>
      </c>
      <c r="L629" s="4"/>
      <c r="O629" s="9"/>
      <c r="P629" s="9"/>
    </row>
    <row r="630" spans="2:16" ht="15" customHeight="1" x14ac:dyDescent="0.25">
      <c r="B630" s="3"/>
      <c r="C630" s="154" t="str">
        <f>"Auto-calculated using "&amp;'For Reference 2026 FMR'!C168&amp;" FMRs or Actual Rents"</f>
        <v>Auto-calculated using Reeves County FMRs or Actual Rents</v>
      </c>
      <c r="D630" s="155"/>
      <c r="E630" s="78">
        <f>IF($I$20="Actual/HUD Paid Rent",(E190*E410*12),(E190*'For Reference 2026 FMR'!D168*12))</f>
        <v>0</v>
      </c>
      <c r="F630" s="78">
        <f>IF($I$20="Actual/HUD Paid Rent",(F190*F410*12),(F190*'For Reference 2026 FMR'!E168*12))</f>
        <v>0</v>
      </c>
      <c r="G630" s="78">
        <f>IF($I$20="Actual/HUD Paid Rent",(G190*G410*12),(G190*'For Reference 2026 FMR'!F168*12))</f>
        <v>0</v>
      </c>
      <c r="H630" s="78">
        <f>IF($I$20="Actual/HUD Paid Rent",(H190*H410*12),(H190*'For Reference 2026 FMR'!G168*12))</f>
        <v>0</v>
      </c>
      <c r="I630" s="78">
        <f>IF($I$20="Actual/HUD Paid Rent",(I190*I410*12),(I190*'For Reference 2026 FMR'!H168*12))</f>
        <v>0</v>
      </c>
      <c r="J630" s="78">
        <f>IF($I$20="Actual/HUD Paid Rent",(J190*J410*12),(J190*'For Reference 2026 FMR'!I168*12))</f>
        <v>0</v>
      </c>
      <c r="K630" s="79">
        <f t="shared" si="13"/>
        <v>0</v>
      </c>
      <c r="L630" s="4"/>
      <c r="O630" s="9"/>
      <c r="P630" s="9"/>
    </row>
    <row r="631" spans="2:16" ht="15" customHeight="1" x14ac:dyDescent="0.25">
      <c r="B631" s="3"/>
      <c r="C631" s="154" t="str">
        <f>"Auto-calculated using "&amp;'For Reference 2026 FMR'!C169&amp;" FMRs or Actual Rents"</f>
        <v>Auto-calculated using Refugio County FMRs or Actual Rents</v>
      </c>
      <c r="D631" s="155"/>
      <c r="E631" s="78">
        <f>IF($I$20="Actual/HUD Paid Rent",(E191*E411*12),(E191*'For Reference 2026 FMR'!D169*12))</f>
        <v>0</v>
      </c>
      <c r="F631" s="78">
        <f>IF($I$20="Actual/HUD Paid Rent",(F191*F411*12),(F191*'For Reference 2026 FMR'!E169*12))</f>
        <v>0</v>
      </c>
      <c r="G631" s="78">
        <f>IF($I$20="Actual/HUD Paid Rent",(G191*G411*12),(G191*'For Reference 2026 FMR'!F169*12))</f>
        <v>0</v>
      </c>
      <c r="H631" s="78">
        <f>IF($I$20="Actual/HUD Paid Rent",(H191*H411*12),(H191*'For Reference 2026 FMR'!G169*12))</f>
        <v>0</v>
      </c>
      <c r="I631" s="78">
        <f>IF($I$20="Actual/HUD Paid Rent",(I191*I411*12),(I191*'For Reference 2026 FMR'!H169*12))</f>
        <v>0</v>
      </c>
      <c r="J631" s="78">
        <f>IF($I$20="Actual/HUD Paid Rent",(J191*J411*12),(J191*'For Reference 2026 FMR'!I169*12))</f>
        <v>0</v>
      </c>
      <c r="K631" s="79">
        <f t="shared" si="13"/>
        <v>0</v>
      </c>
      <c r="L631" s="4"/>
      <c r="O631" s="9"/>
      <c r="P631" s="9"/>
    </row>
    <row r="632" spans="2:16" ht="15" customHeight="1" x14ac:dyDescent="0.25">
      <c r="B632" s="3"/>
      <c r="C632" s="154" t="str">
        <f>"Auto-calculated using "&amp;'For Reference 2026 FMR'!C170&amp;" FMRs or Actual Rents"</f>
        <v>Auto-calculated using Roberts County FMRs or Actual Rents</v>
      </c>
      <c r="D632" s="155"/>
      <c r="E632" s="78">
        <f>IF($I$20="Actual/HUD Paid Rent",(E192*E412*12),(E192*'For Reference 2026 FMR'!D170*12))</f>
        <v>0</v>
      </c>
      <c r="F632" s="78">
        <f>IF($I$20="Actual/HUD Paid Rent",(F192*F412*12),(F192*'For Reference 2026 FMR'!E170*12))</f>
        <v>0</v>
      </c>
      <c r="G632" s="78">
        <f>IF($I$20="Actual/HUD Paid Rent",(G192*G412*12),(G192*'For Reference 2026 FMR'!F170*12))</f>
        <v>0</v>
      </c>
      <c r="H632" s="78">
        <f>IF($I$20="Actual/HUD Paid Rent",(H192*H412*12),(H192*'For Reference 2026 FMR'!G170*12))</f>
        <v>0</v>
      </c>
      <c r="I632" s="78">
        <f>IF($I$20="Actual/HUD Paid Rent",(I192*I412*12),(I192*'For Reference 2026 FMR'!H170*12))</f>
        <v>0</v>
      </c>
      <c r="J632" s="78">
        <f>IF($I$20="Actual/HUD Paid Rent",(J192*J412*12),(J192*'For Reference 2026 FMR'!I170*12))</f>
        <v>0</v>
      </c>
      <c r="K632" s="79">
        <f t="shared" si="13"/>
        <v>0</v>
      </c>
      <c r="L632" s="4"/>
      <c r="O632" s="9"/>
      <c r="P632" s="9"/>
    </row>
    <row r="633" spans="2:16" ht="15" customHeight="1" x14ac:dyDescent="0.25">
      <c r="B633" s="3"/>
      <c r="C633" s="154" t="str">
        <f>"Auto-calculated using "&amp;'For Reference 2026 FMR'!C171&amp;" FMRs or Actual Rents"</f>
        <v>Auto-calculated using Rockwall County FMRs or Actual Rents</v>
      </c>
      <c r="D633" s="155"/>
      <c r="E633" s="78">
        <f>IF($I$20="Actual/HUD Paid Rent",(E193*E413*12),(E193*'For Reference 2026 FMR'!D171*12))</f>
        <v>0</v>
      </c>
      <c r="F633" s="78">
        <f>IF($I$20="Actual/HUD Paid Rent",(F193*F413*12),(F193*'For Reference 2026 FMR'!E171*12))</f>
        <v>0</v>
      </c>
      <c r="G633" s="78">
        <f>IF($I$20="Actual/HUD Paid Rent",(G193*G413*12),(G193*'For Reference 2026 FMR'!F171*12))</f>
        <v>0</v>
      </c>
      <c r="H633" s="78">
        <f>IF($I$20="Actual/HUD Paid Rent",(H193*H413*12),(H193*'For Reference 2026 FMR'!G171*12))</f>
        <v>0</v>
      </c>
      <c r="I633" s="78">
        <f>IF($I$20="Actual/HUD Paid Rent",(I193*I413*12),(I193*'For Reference 2026 FMR'!H171*12))</f>
        <v>0</v>
      </c>
      <c r="J633" s="78">
        <f>IF($I$20="Actual/HUD Paid Rent",(J193*J413*12),(J193*'For Reference 2026 FMR'!I171*12))</f>
        <v>0</v>
      </c>
      <c r="K633" s="79">
        <f t="shared" si="13"/>
        <v>0</v>
      </c>
      <c r="L633" s="4"/>
      <c r="O633" s="9"/>
      <c r="P633" s="9"/>
    </row>
    <row r="634" spans="2:16" ht="15" customHeight="1" x14ac:dyDescent="0.25">
      <c r="B634" s="3"/>
      <c r="C634" s="154" t="str">
        <f>"Auto-calculated using "&amp;'For Reference 2026 FMR'!C172&amp;" FMRs or Actual Rents"</f>
        <v>Auto-calculated using Runnels County FMRs or Actual Rents</v>
      </c>
      <c r="D634" s="155"/>
      <c r="E634" s="78">
        <f>IF($I$20="Actual/HUD Paid Rent",(E194*E414*12),(E194*'For Reference 2026 FMR'!D172*12))</f>
        <v>0</v>
      </c>
      <c r="F634" s="78">
        <f>IF($I$20="Actual/HUD Paid Rent",(F194*F414*12),(F194*'For Reference 2026 FMR'!E172*12))</f>
        <v>0</v>
      </c>
      <c r="G634" s="78">
        <f>IF($I$20="Actual/HUD Paid Rent",(G194*G414*12),(G194*'For Reference 2026 FMR'!F172*12))</f>
        <v>0</v>
      </c>
      <c r="H634" s="78">
        <f>IF($I$20="Actual/HUD Paid Rent",(H194*H414*12),(H194*'For Reference 2026 FMR'!G172*12))</f>
        <v>0</v>
      </c>
      <c r="I634" s="78">
        <f>IF($I$20="Actual/HUD Paid Rent",(I194*I414*12),(I194*'For Reference 2026 FMR'!H172*12))</f>
        <v>0</v>
      </c>
      <c r="J634" s="78">
        <f>IF($I$20="Actual/HUD Paid Rent",(J194*J414*12),(J194*'For Reference 2026 FMR'!I172*12))</f>
        <v>0</v>
      </c>
      <c r="K634" s="79">
        <f t="shared" si="13"/>
        <v>0</v>
      </c>
      <c r="L634" s="4"/>
      <c r="O634" s="9"/>
      <c r="P634" s="9"/>
    </row>
    <row r="635" spans="2:16" ht="15" customHeight="1" x14ac:dyDescent="0.25">
      <c r="B635" s="3"/>
      <c r="C635" s="154" t="str">
        <f>"Auto-calculated using "&amp;'For Reference 2026 FMR'!C173&amp;" FMRs or Actual Rents"</f>
        <v>Auto-calculated using Rusk County FMRs or Actual Rents</v>
      </c>
      <c r="D635" s="155"/>
      <c r="E635" s="78">
        <f>IF($I$20="Actual/HUD Paid Rent",(E195*E415*12),(E195*'For Reference 2026 FMR'!D173*12))</f>
        <v>0</v>
      </c>
      <c r="F635" s="78">
        <f>IF($I$20="Actual/HUD Paid Rent",(F195*F415*12),(F195*'For Reference 2026 FMR'!E173*12))</f>
        <v>0</v>
      </c>
      <c r="G635" s="78">
        <f>IF($I$20="Actual/HUD Paid Rent",(G195*G415*12),(G195*'For Reference 2026 FMR'!F173*12))</f>
        <v>0</v>
      </c>
      <c r="H635" s="78">
        <f>IF($I$20="Actual/HUD Paid Rent",(H195*H415*12),(H195*'For Reference 2026 FMR'!G173*12))</f>
        <v>0</v>
      </c>
      <c r="I635" s="78">
        <f>IF($I$20="Actual/HUD Paid Rent",(I195*I415*12),(I195*'For Reference 2026 FMR'!H173*12))</f>
        <v>0</v>
      </c>
      <c r="J635" s="78">
        <f>IF($I$20="Actual/HUD Paid Rent",(J195*J415*12),(J195*'For Reference 2026 FMR'!I173*12))</f>
        <v>0</v>
      </c>
      <c r="K635" s="79">
        <f t="shared" si="13"/>
        <v>0</v>
      </c>
      <c r="L635" s="4"/>
      <c r="O635" s="9"/>
      <c r="P635" s="9"/>
    </row>
    <row r="636" spans="2:16" ht="15" customHeight="1" x14ac:dyDescent="0.25">
      <c r="B636" s="3"/>
      <c r="C636" s="154" t="str">
        <f>"Auto-calculated using "&amp;'For Reference 2026 FMR'!C174&amp;" FMRs or Actual Rents"</f>
        <v>Auto-calculated using Sabine County FMRs or Actual Rents</v>
      </c>
      <c r="D636" s="155"/>
      <c r="E636" s="78">
        <f>IF($I$20="Actual/HUD Paid Rent",(E196*E416*12),(E196*'For Reference 2026 FMR'!D174*12))</f>
        <v>0</v>
      </c>
      <c r="F636" s="78">
        <f>IF($I$20="Actual/HUD Paid Rent",(F196*F416*12),(F196*'For Reference 2026 FMR'!E174*12))</f>
        <v>0</v>
      </c>
      <c r="G636" s="78">
        <f>IF($I$20="Actual/HUD Paid Rent",(G196*G416*12),(G196*'For Reference 2026 FMR'!F174*12))</f>
        <v>0</v>
      </c>
      <c r="H636" s="78">
        <f>IF($I$20="Actual/HUD Paid Rent",(H196*H416*12),(H196*'For Reference 2026 FMR'!G174*12))</f>
        <v>0</v>
      </c>
      <c r="I636" s="78">
        <f>IF($I$20="Actual/HUD Paid Rent",(I196*I416*12),(I196*'For Reference 2026 FMR'!H174*12))</f>
        <v>0</v>
      </c>
      <c r="J636" s="78">
        <f>IF($I$20="Actual/HUD Paid Rent",(J196*J416*12),(J196*'For Reference 2026 FMR'!I174*12))</f>
        <v>0</v>
      </c>
      <c r="K636" s="79">
        <f t="shared" si="13"/>
        <v>0</v>
      </c>
      <c r="L636" s="4"/>
      <c r="O636" s="9"/>
      <c r="P636" s="9"/>
    </row>
    <row r="637" spans="2:16" ht="15" customHeight="1" x14ac:dyDescent="0.25">
      <c r="B637" s="3"/>
      <c r="C637" s="154" t="str">
        <f>"Auto-calculated using "&amp;'For Reference 2026 FMR'!C175&amp;" FMRs or Actual Rents"</f>
        <v>Auto-calculated using San Augustine County FMRs or Actual Rents</v>
      </c>
      <c r="D637" s="155"/>
      <c r="E637" s="78">
        <f>IF($I$20="Actual/HUD Paid Rent",(E197*E417*12),(E197*'For Reference 2026 FMR'!D175*12))</f>
        <v>0</v>
      </c>
      <c r="F637" s="78">
        <f>IF($I$20="Actual/HUD Paid Rent",(F197*F417*12),(F197*'For Reference 2026 FMR'!E175*12))</f>
        <v>0</v>
      </c>
      <c r="G637" s="78">
        <f>IF($I$20="Actual/HUD Paid Rent",(G197*G417*12),(G197*'For Reference 2026 FMR'!F175*12))</f>
        <v>0</v>
      </c>
      <c r="H637" s="78">
        <f>IF($I$20="Actual/HUD Paid Rent",(H197*H417*12),(H197*'For Reference 2026 FMR'!G175*12))</f>
        <v>0</v>
      </c>
      <c r="I637" s="78">
        <f>IF($I$20="Actual/HUD Paid Rent",(I197*I417*12),(I197*'For Reference 2026 FMR'!H175*12))</f>
        <v>0</v>
      </c>
      <c r="J637" s="78">
        <f>IF($I$20="Actual/HUD Paid Rent",(J197*J417*12),(J197*'For Reference 2026 FMR'!I175*12))</f>
        <v>0</v>
      </c>
      <c r="K637" s="79">
        <f t="shared" si="13"/>
        <v>0</v>
      </c>
      <c r="L637" s="4"/>
      <c r="O637" s="9"/>
      <c r="P637" s="9"/>
    </row>
    <row r="638" spans="2:16" ht="15" customHeight="1" x14ac:dyDescent="0.25">
      <c r="B638" s="3"/>
      <c r="C638" s="154" t="str">
        <f>"Auto-calculated using "&amp;'For Reference 2026 FMR'!C176&amp;" FMRs or Actual Rents"</f>
        <v>Auto-calculated using San Jacinto County FMRs or Actual Rents</v>
      </c>
      <c r="D638" s="155"/>
      <c r="E638" s="78">
        <f>IF($I$20="Actual/HUD Paid Rent",(E198*E418*12),(E198*'For Reference 2026 FMR'!D176*12))</f>
        <v>0</v>
      </c>
      <c r="F638" s="78">
        <f>IF($I$20="Actual/HUD Paid Rent",(F198*F418*12),(F198*'For Reference 2026 FMR'!E176*12))</f>
        <v>0</v>
      </c>
      <c r="G638" s="78">
        <f>IF($I$20="Actual/HUD Paid Rent",(G198*G418*12),(G198*'For Reference 2026 FMR'!F176*12))</f>
        <v>0</v>
      </c>
      <c r="H638" s="78">
        <f>IF($I$20="Actual/HUD Paid Rent",(H198*H418*12),(H198*'For Reference 2026 FMR'!G176*12))</f>
        <v>0</v>
      </c>
      <c r="I638" s="78">
        <f>IF($I$20="Actual/HUD Paid Rent",(I198*I418*12),(I198*'For Reference 2026 FMR'!H176*12))</f>
        <v>0</v>
      </c>
      <c r="J638" s="78">
        <f>IF($I$20="Actual/HUD Paid Rent",(J198*J418*12),(J198*'For Reference 2026 FMR'!I176*12))</f>
        <v>0</v>
      </c>
      <c r="K638" s="79">
        <f t="shared" si="13"/>
        <v>0</v>
      </c>
      <c r="L638" s="4"/>
      <c r="O638" s="9"/>
      <c r="P638" s="9"/>
    </row>
    <row r="639" spans="2:16" ht="15" customHeight="1" x14ac:dyDescent="0.25">
      <c r="B639" s="3"/>
      <c r="C639" s="154" t="str">
        <f>"Auto-calculated using "&amp;'For Reference 2026 FMR'!C177&amp;" FMRs or Actual Rents"</f>
        <v>Auto-calculated using San Patricio County FMRs or Actual Rents</v>
      </c>
      <c r="D639" s="155"/>
      <c r="E639" s="78">
        <f>IF($I$20="Actual/HUD Paid Rent",(E199*E419*12),(E199*'For Reference 2026 FMR'!D177*12))</f>
        <v>0</v>
      </c>
      <c r="F639" s="78">
        <f>IF($I$20="Actual/HUD Paid Rent",(F199*F419*12),(F199*'For Reference 2026 FMR'!E177*12))</f>
        <v>0</v>
      </c>
      <c r="G639" s="78">
        <f>IF($I$20="Actual/HUD Paid Rent",(G199*G419*12),(G199*'For Reference 2026 FMR'!F177*12))</f>
        <v>0</v>
      </c>
      <c r="H639" s="78">
        <f>IF($I$20="Actual/HUD Paid Rent",(H199*H419*12),(H199*'For Reference 2026 FMR'!G177*12))</f>
        <v>0</v>
      </c>
      <c r="I639" s="78">
        <f>IF($I$20="Actual/HUD Paid Rent",(I199*I419*12),(I199*'For Reference 2026 FMR'!H177*12))</f>
        <v>0</v>
      </c>
      <c r="J639" s="78">
        <f>IF($I$20="Actual/HUD Paid Rent",(J199*J419*12),(J199*'For Reference 2026 FMR'!I177*12))</f>
        <v>0</v>
      </c>
      <c r="K639" s="79">
        <f t="shared" si="13"/>
        <v>0</v>
      </c>
      <c r="L639" s="4"/>
      <c r="O639" s="9"/>
      <c r="P639" s="9"/>
    </row>
    <row r="640" spans="2:16" ht="15" customHeight="1" x14ac:dyDescent="0.25">
      <c r="B640" s="3"/>
      <c r="C640" s="154" t="str">
        <f>"Auto-calculated using "&amp;'For Reference 2026 FMR'!C178&amp;" FMRs or Actual Rents"</f>
        <v>Auto-calculated using San Saba County FMRs or Actual Rents</v>
      </c>
      <c r="D640" s="155"/>
      <c r="E640" s="78">
        <f>IF($I$20="Actual/HUD Paid Rent",(E200*E420*12),(E200*'For Reference 2026 FMR'!D178*12))</f>
        <v>0</v>
      </c>
      <c r="F640" s="78">
        <f>IF($I$20="Actual/HUD Paid Rent",(F200*F420*12),(F200*'For Reference 2026 FMR'!E178*12))</f>
        <v>0</v>
      </c>
      <c r="G640" s="78">
        <f>IF($I$20="Actual/HUD Paid Rent",(G200*G420*12),(G200*'For Reference 2026 FMR'!F178*12))</f>
        <v>0</v>
      </c>
      <c r="H640" s="78">
        <f>IF($I$20="Actual/HUD Paid Rent",(H200*H420*12),(H200*'For Reference 2026 FMR'!G178*12))</f>
        <v>0</v>
      </c>
      <c r="I640" s="78">
        <f>IF($I$20="Actual/HUD Paid Rent",(I200*I420*12),(I200*'For Reference 2026 FMR'!H178*12))</f>
        <v>0</v>
      </c>
      <c r="J640" s="78">
        <f>IF($I$20="Actual/HUD Paid Rent",(J200*J420*12),(J200*'For Reference 2026 FMR'!I178*12))</f>
        <v>0</v>
      </c>
      <c r="K640" s="79">
        <f t="shared" si="13"/>
        <v>0</v>
      </c>
      <c r="L640" s="4"/>
      <c r="O640" s="9"/>
      <c r="P640" s="9"/>
    </row>
    <row r="641" spans="2:16" ht="15" customHeight="1" x14ac:dyDescent="0.25">
      <c r="B641" s="3"/>
      <c r="C641" s="154" t="str">
        <f>"Auto-calculated using "&amp;'For Reference 2026 FMR'!C179&amp;" FMRs or Actual Rents"</f>
        <v>Auto-calculated using Schleicher County FMRs or Actual Rents</v>
      </c>
      <c r="D641" s="155"/>
      <c r="E641" s="78">
        <f>IF($I$20="Actual/HUD Paid Rent",(E201*E421*12),(E201*'For Reference 2026 FMR'!D179*12))</f>
        <v>0</v>
      </c>
      <c r="F641" s="78">
        <f>IF($I$20="Actual/HUD Paid Rent",(F201*F421*12),(F201*'For Reference 2026 FMR'!E179*12))</f>
        <v>0</v>
      </c>
      <c r="G641" s="78">
        <f>IF($I$20="Actual/HUD Paid Rent",(G201*G421*12),(G201*'For Reference 2026 FMR'!F179*12))</f>
        <v>0</v>
      </c>
      <c r="H641" s="78">
        <f>IF($I$20="Actual/HUD Paid Rent",(H201*H421*12),(H201*'For Reference 2026 FMR'!G179*12))</f>
        <v>0</v>
      </c>
      <c r="I641" s="78">
        <f>IF($I$20="Actual/HUD Paid Rent",(I201*I421*12),(I201*'For Reference 2026 FMR'!H179*12))</f>
        <v>0</v>
      </c>
      <c r="J641" s="78">
        <f>IF($I$20="Actual/HUD Paid Rent",(J201*J421*12),(J201*'For Reference 2026 FMR'!I179*12))</f>
        <v>0</v>
      </c>
      <c r="K641" s="79">
        <f t="shared" si="13"/>
        <v>0</v>
      </c>
      <c r="L641" s="4"/>
      <c r="O641" s="9"/>
      <c r="P641" s="9"/>
    </row>
    <row r="642" spans="2:16" ht="15" customHeight="1" x14ac:dyDescent="0.25">
      <c r="B642" s="3"/>
      <c r="C642" s="154" t="str">
        <f>"Auto-calculated using "&amp;'For Reference 2026 FMR'!C180&amp;" FMRs or Actual Rents"</f>
        <v>Auto-calculated using Scurry County FMRs or Actual Rents</v>
      </c>
      <c r="D642" s="155"/>
      <c r="E642" s="78">
        <f>IF($I$20="Actual/HUD Paid Rent",(E202*E422*12),(E202*'For Reference 2026 FMR'!D180*12))</f>
        <v>0</v>
      </c>
      <c r="F642" s="78">
        <f>IF($I$20="Actual/HUD Paid Rent",(F202*F422*12),(F202*'For Reference 2026 FMR'!E180*12))</f>
        <v>0</v>
      </c>
      <c r="G642" s="78">
        <f>IF($I$20="Actual/HUD Paid Rent",(G202*G422*12),(G202*'For Reference 2026 FMR'!F180*12))</f>
        <v>0</v>
      </c>
      <c r="H642" s="78">
        <f>IF($I$20="Actual/HUD Paid Rent",(H202*H422*12),(H202*'For Reference 2026 FMR'!G180*12))</f>
        <v>0</v>
      </c>
      <c r="I642" s="78">
        <f>IF($I$20="Actual/HUD Paid Rent",(I202*I422*12),(I202*'For Reference 2026 FMR'!H180*12))</f>
        <v>0</v>
      </c>
      <c r="J642" s="78">
        <f>IF($I$20="Actual/HUD Paid Rent",(J202*J422*12),(J202*'For Reference 2026 FMR'!I180*12))</f>
        <v>0</v>
      </c>
      <c r="K642" s="79">
        <f t="shared" si="13"/>
        <v>0</v>
      </c>
      <c r="L642" s="4"/>
      <c r="O642" s="9"/>
      <c r="P642" s="9"/>
    </row>
    <row r="643" spans="2:16" ht="15" customHeight="1" x14ac:dyDescent="0.25">
      <c r="B643" s="3"/>
      <c r="C643" s="154" t="str">
        <f>"Auto-calculated using "&amp;'For Reference 2026 FMR'!C181&amp;" FMRs or Actual Rents"</f>
        <v>Auto-calculated using Shackelford County FMRs or Actual Rents</v>
      </c>
      <c r="D643" s="155"/>
      <c r="E643" s="78">
        <f>IF($I$20="Actual/HUD Paid Rent",(E203*E423*12),(E203*'For Reference 2026 FMR'!D181*12))</f>
        <v>0</v>
      </c>
      <c r="F643" s="78">
        <f>IF($I$20="Actual/HUD Paid Rent",(F203*F423*12),(F203*'For Reference 2026 FMR'!E181*12))</f>
        <v>0</v>
      </c>
      <c r="G643" s="78">
        <f>IF($I$20="Actual/HUD Paid Rent",(G203*G423*12),(G203*'For Reference 2026 FMR'!F181*12))</f>
        <v>0</v>
      </c>
      <c r="H643" s="78">
        <f>IF($I$20="Actual/HUD Paid Rent",(H203*H423*12),(H203*'For Reference 2026 FMR'!G181*12))</f>
        <v>0</v>
      </c>
      <c r="I643" s="78">
        <f>IF($I$20="Actual/HUD Paid Rent",(I203*I423*12),(I203*'For Reference 2026 FMR'!H181*12))</f>
        <v>0</v>
      </c>
      <c r="J643" s="78">
        <f>IF($I$20="Actual/HUD Paid Rent",(J203*J423*12),(J203*'For Reference 2026 FMR'!I181*12))</f>
        <v>0</v>
      </c>
      <c r="K643" s="79">
        <f t="shared" si="13"/>
        <v>0</v>
      </c>
      <c r="L643" s="4"/>
      <c r="O643" s="9"/>
      <c r="P643" s="9"/>
    </row>
    <row r="644" spans="2:16" ht="15" customHeight="1" x14ac:dyDescent="0.25">
      <c r="B644" s="3"/>
      <c r="C644" s="154" t="str">
        <f>"Auto-calculated using "&amp;'For Reference 2026 FMR'!C182&amp;" FMRs or Actual Rents"</f>
        <v>Auto-calculated using Shelby County FMRs or Actual Rents</v>
      </c>
      <c r="D644" s="155"/>
      <c r="E644" s="78">
        <f>IF($I$20="Actual/HUD Paid Rent",(E204*E424*12),(E204*'For Reference 2026 FMR'!D182*12))</f>
        <v>0</v>
      </c>
      <c r="F644" s="78">
        <f>IF($I$20="Actual/HUD Paid Rent",(F204*F424*12),(F204*'For Reference 2026 FMR'!E182*12))</f>
        <v>0</v>
      </c>
      <c r="G644" s="78">
        <f>IF($I$20="Actual/HUD Paid Rent",(G204*G424*12),(G204*'For Reference 2026 FMR'!F182*12))</f>
        <v>0</v>
      </c>
      <c r="H644" s="78">
        <f>IF($I$20="Actual/HUD Paid Rent",(H204*H424*12),(H204*'For Reference 2026 FMR'!G182*12))</f>
        <v>0</v>
      </c>
      <c r="I644" s="78">
        <f>IF($I$20="Actual/HUD Paid Rent",(I204*I424*12),(I204*'For Reference 2026 FMR'!H182*12))</f>
        <v>0</v>
      </c>
      <c r="J644" s="78">
        <f>IF($I$20="Actual/HUD Paid Rent",(J204*J424*12),(J204*'For Reference 2026 FMR'!I182*12))</f>
        <v>0</v>
      </c>
      <c r="K644" s="79">
        <f t="shared" si="13"/>
        <v>0</v>
      </c>
      <c r="L644" s="4"/>
      <c r="O644" s="9"/>
      <c r="P644" s="9"/>
    </row>
    <row r="645" spans="2:16" ht="15" customHeight="1" x14ac:dyDescent="0.25">
      <c r="B645" s="3"/>
      <c r="C645" s="154" t="str">
        <f>"Auto-calculated using "&amp;'For Reference 2026 FMR'!C183&amp;" FMRs or Actual Rents"</f>
        <v>Auto-calculated using Sherman County FMRs or Actual Rents</v>
      </c>
      <c r="D645" s="155"/>
      <c r="E645" s="78">
        <f>IF($I$20="Actual/HUD Paid Rent",(E205*E425*12),(E205*'For Reference 2026 FMR'!D183*12))</f>
        <v>0</v>
      </c>
      <c r="F645" s="78">
        <f>IF($I$20="Actual/HUD Paid Rent",(F205*F425*12),(F205*'For Reference 2026 FMR'!E183*12))</f>
        <v>0</v>
      </c>
      <c r="G645" s="78">
        <f>IF($I$20="Actual/HUD Paid Rent",(G205*G425*12),(G205*'For Reference 2026 FMR'!F183*12))</f>
        <v>0</v>
      </c>
      <c r="H645" s="78">
        <f>IF($I$20="Actual/HUD Paid Rent",(H205*H425*12),(H205*'For Reference 2026 FMR'!G183*12))</f>
        <v>0</v>
      </c>
      <c r="I645" s="78">
        <f>IF($I$20="Actual/HUD Paid Rent",(I205*I425*12),(I205*'For Reference 2026 FMR'!H183*12))</f>
        <v>0</v>
      </c>
      <c r="J645" s="78">
        <f>IF($I$20="Actual/HUD Paid Rent",(J205*J425*12),(J205*'For Reference 2026 FMR'!I183*12))</f>
        <v>0</v>
      </c>
      <c r="K645" s="79">
        <f t="shared" si="13"/>
        <v>0</v>
      </c>
      <c r="L645" s="4"/>
      <c r="O645" s="9"/>
      <c r="P645" s="9"/>
    </row>
    <row r="646" spans="2:16" ht="15" customHeight="1" x14ac:dyDescent="0.25">
      <c r="B646" s="3"/>
      <c r="C646" s="154" t="str">
        <f>"Auto-calculated using "&amp;'For Reference 2026 FMR'!C184&amp;" FMRs or Actual Rents"</f>
        <v>Auto-calculated using Smith County FMRs or Actual Rents</v>
      </c>
      <c r="D646" s="155"/>
      <c r="E646" s="78">
        <f>IF($I$20="Actual/HUD Paid Rent",(E206*E426*12),(E206*'For Reference 2026 FMR'!D184*12))</f>
        <v>0</v>
      </c>
      <c r="F646" s="78">
        <f>IF($I$20="Actual/HUD Paid Rent",(F206*F426*12),(F206*'For Reference 2026 FMR'!E184*12))</f>
        <v>0</v>
      </c>
      <c r="G646" s="78">
        <f>IF($I$20="Actual/HUD Paid Rent",(G206*G426*12),(G206*'For Reference 2026 FMR'!F184*12))</f>
        <v>0</v>
      </c>
      <c r="H646" s="78">
        <f>IF($I$20="Actual/HUD Paid Rent",(H206*H426*12),(H206*'For Reference 2026 FMR'!G184*12))</f>
        <v>0</v>
      </c>
      <c r="I646" s="78">
        <f>IF($I$20="Actual/HUD Paid Rent",(I206*I426*12),(I206*'For Reference 2026 FMR'!H184*12))</f>
        <v>0</v>
      </c>
      <c r="J646" s="78">
        <f>IF($I$20="Actual/HUD Paid Rent",(J206*J426*12),(J206*'For Reference 2026 FMR'!I184*12))</f>
        <v>0</v>
      </c>
      <c r="K646" s="79">
        <f t="shared" si="13"/>
        <v>0</v>
      </c>
      <c r="L646" s="4"/>
      <c r="O646" s="9"/>
      <c r="P646" s="9"/>
    </row>
    <row r="647" spans="2:16" ht="15" customHeight="1" x14ac:dyDescent="0.25">
      <c r="B647" s="3"/>
      <c r="C647" s="154" t="str">
        <f>"Auto-calculated using "&amp;'For Reference 2026 FMR'!C185&amp;" FMRs or Actual Rents"</f>
        <v>Auto-calculated using Somervell County FMRs or Actual Rents</v>
      </c>
      <c r="D647" s="155"/>
      <c r="E647" s="78">
        <f>IF($I$20="Actual/HUD Paid Rent",(E207*E427*12),(E207*'For Reference 2026 FMR'!D185*12))</f>
        <v>0</v>
      </c>
      <c r="F647" s="78">
        <f>IF($I$20="Actual/HUD Paid Rent",(F207*F427*12),(F207*'For Reference 2026 FMR'!E185*12))</f>
        <v>0</v>
      </c>
      <c r="G647" s="78">
        <f>IF($I$20="Actual/HUD Paid Rent",(G207*G427*12),(G207*'For Reference 2026 FMR'!F185*12))</f>
        <v>0</v>
      </c>
      <c r="H647" s="78">
        <f>IF($I$20="Actual/HUD Paid Rent",(H207*H427*12),(H207*'For Reference 2026 FMR'!G185*12))</f>
        <v>0</v>
      </c>
      <c r="I647" s="78">
        <f>IF($I$20="Actual/HUD Paid Rent",(I207*I427*12),(I207*'For Reference 2026 FMR'!H185*12))</f>
        <v>0</v>
      </c>
      <c r="J647" s="78">
        <f>IF($I$20="Actual/HUD Paid Rent",(J207*J427*12),(J207*'For Reference 2026 FMR'!I185*12))</f>
        <v>0</v>
      </c>
      <c r="K647" s="79">
        <f t="shared" si="13"/>
        <v>0</v>
      </c>
      <c r="L647" s="4"/>
      <c r="O647" s="9"/>
      <c r="P647" s="9"/>
    </row>
    <row r="648" spans="2:16" ht="15" customHeight="1" x14ac:dyDescent="0.25">
      <c r="B648" s="3"/>
      <c r="C648" s="154" t="str">
        <f>"Auto-calculated using "&amp;'For Reference 2026 FMR'!C186&amp;" FMRs or Actual Rents"</f>
        <v>Auto-calculated using Starr County FMRs or Actual Rents</v>
      </c>
      <c r="D648" s="155"/>
      <c r="E648" s="78">
        <f>IF($I$20="Actual/HUD Paid Rent",(E208*E428*12),(E208*'For Reference 2026 FMR'!D186*12))</f>
        <v>0</v>
      </c>
      <c r="F648" s="78">
        <f>IF($I$20="Actual/HUD Paid Rent",(F208*F428*12),(F208*'For Reference 2026 FMR'!E186*12))</f>
        <v>0</v>
      </c>
      <c r="G648" s="78">
        <f>IF($I$20="Actual/HUD Paid Rent",(G208*G428*12),(G208*'For Reference 2026 FMR'!F186*12))</f>
        <v>0</v>
      </c>
      <c r="H648" s="78">
        <f>IF($I$20="Actual/HUD Paid Rent",(H208*H428*12),(H208*'For Reference 2026 FMR'!G186*12))</f>
        <v>0</v>
      </c>
      <c r="I648" s="78">
        <f>IF($I$20="Actual/HUD Paid Rent",(I208*I428*12),(I208*'For Reference 2026 FMR'!H186*12))</f>
        <v>0</v>
      </c>
      <c r="J648" s="78">
        <f>IF($I$20="Actual/HUD Paid Rent",(J208*J428*12),(J208*'For Reference 2026 FMR'!I186*12))</f>
        <v>0</v>
      </c>
      <c r="K648" s="79">
        <f t="shared" si="13"/>
        <v>0</v>
      </c>
      <c r="L648" s="4"/>
      <c r="O648" s="9"/>
      <c r="P648" s="9"/>
    </row>
    <row r="649" spans="2:16" ht="15" customHeight="1" x14ac:dyDescent="0.25">
      <c r="B649" s="3"/>
      <c r="C649" s="154" t="str">
        <f>"Auto-calculated using "&amp;'For Reference 2026 FMR'!C187&amp;" FMRs or Actual Rents"</f>
        <v>Auto-calculated using Sterling County FMRs or Actual Rents</v>
      </c>
      <c r="D649" s="155"/>
      <c r="E649" s="78">
        <f>IF($I$20="Actual/HUD Paid Rent",(E209*E429*12),(E209*'For Reference 2026 FMR'!D187*12))</f>
        <v>0</v>
      </c>
      <c r="F649" s="78">
        <f>IF($I$20="Actual/HUD Paid Rent",(F209*F429*12),(F209*'For Reference 2026 FMR'!E187*12))</f>
        <v>0</v>
      </c>
      <c r="G649" s="78">
        <f>IF($I$20="Actual/HUD Paid Rent",(G209*G429*12),(G209*'For Reference 2026 FMR'!F187*12))</f>
        <v>0</v>
      </c>
      <c r="H649" s="78">
        <f>IF($I$20="Actual/HUD Paid Rent",(H209*H429*12),(H209*'For Reference 2026 FMR'!G187*12))</f>
        <v>0</v>
      </c>
      <c r="I649" s="78">
        <f>IF($I$20="Actual/HUD Paid Rent",(I209*I429*12),(I209*'For Reference 2026 FMR'!H187*12))</f>
        <v>0</v>
      </c>
      <c r="J649" s="78">
        <f>IF($I$20="Actual/HUD Paid Rent",(J209*J429*12),(J209*'For Reference 2026 FMR'!I187*12))</f>
        <v>0</v>
      </c>
      <c r="K649" s="79">
        <f t="shared" si="13"/>
        <v>0</v>
      </c>
      <c r="L649" s="4"/>
      <c r="O649" s="9"/>
      <c r="P649" s="9"/>
    </row>
    <row r="650" spans="2:16" ht="15" customHeight="1" x14ac:dyDescent="0.25">
      <c r="B650" s="3"/>
      <c r="C650" s="154" t="str">
        <f>"Auto-calculated using "&amp;'For Reference 2026 FMR'!C188&amp;" FMRs or Actual Rents"</f>
        <v>Auto-calculated using Stonewall County FMRs or Actual Rents</v>
      </c>
      <c r="D650" s="155"/>
      <c r="E650" s="78">
        <f>IF($I$20="Actual/HUD Paid Rent",(E210*E430*12),(E210*'For Reference 2026 FMR'!D188*12))</f>
        <v>0</v>
      </c>
      <c r="F650" s="78">
        <f>IF($I$20="Actual/HUD Paid Rent",(F210*F430*12),(F210*'For Reference 2026 FMR'!E188*12))</f>
        <v>0</v>
      </c>
      <c r="G650" s="78">
        <f>IF($I$20="Actual/HUD Paid Rent",(G210*G430*12),(G210*'For Reference 2026 FMR'!F188*12))</f>
        <v>0</v>
      </c>
      <c r="H650" s="78">
        <f>IF($I$20="Actual/HUD Paid Rent",(H210*H430*12),(H210*'For Reference 2026 FMR'!G188*12))</f>
        <v>0</v>
      </c>
      <c r="I650" s="78">
        <f>IF($I$20="Actual/HUD Paid Rent",(I210*I430*12),(I210*'For Reference 2026 FMR'!H188*12))</f>
        <v>0</v>
      </c>
      <c r="J650" s="78">
        <f>IF($I$20="Actual/HUD Paid Rent",(J210*J430*12),(J210*'For Reference 2026 FMR'!I188*12))</f>
        <v>0</v>
      </c>
      <c r="K650" s="79">
        <f t="shared" si="13"/>
        <v>0</v>
      </c>
      <c r="L650" s="4"/>
      <c r="O650" s="9"/>
      <c r="P650" s="9"/>
    </row>
    <row r="651" spans="2:16" ht="15" customHeight="1" x14ac:dyDescent="0.25">
      <c r="B651" s="3"/>
      <c r="C651" s="154" t="str">
        <f>"Auto-calculated using "&amp;'For Reference 2026 FMR'!C189&amp;" FMRs or Actual Rents"</f>
        <v>Auto-calculated using Sutton County FMRs or Actual Rents</v>
      </c>
      <c r="D651" s="155"/>
      <c r="E651" s="78">
        <f>IF($I$20="Actual/HUD Paid Rent",(E211*E431*12),(E211*'For Reference 2026 FMR'!D189*12))</f>
        <v>0</v>
      </c>
      <c r="F651" s="78">
        <f>IF($I$20="Actual/HUD Paid Rent",(F211*F431*12),(F211*'For Reference 2026 FMR'!E189*12))</f>
        <v>0</v>
      </c>
      <c r="G651" s="78">
        <f>IF($I$20="Actual/HUD Paid Rent",(G211*G431*12),(G211*'For Reference 2026 FMR'!F189*12))</f>
        <v>0</v>
      </c>
      <c r="H651" s="78">
        <f>IF($I$20="Actual/HUD Paid Rent",(H211*H431*12),(H211*'For Reference 2026 FMR'!G189*12))</f>
        <v>0</v>
      </c>
      <c r="I651" s="78">
        <f>IF($I$20="Actual/HUD Paid Rent",(I211*I431*12),(I211*'For Reference 2026 FMR'!H189*12))</f>
        <v>0</v>
      </c>
      <c r="J651" s="78">
        <f>IF($I$20="Actual/HUD Paid Rent",(J211*J431*12),(J211*'For Reference 2026 FMR'!I189*12))</f>
        <v>0</v>
      </c>
      <c r="K651" s="79">
        <f t="shared" si="13"/>
        <v>0</v>
      </c>
      <c r="L651" s="4"/>
      <c r="O651" s="9"/>
      <c r="P651" s="9"/>
    </row>
    <row r="652" spans="2:16" ht="15" customHeight="1" x14ac:dyDescent="0.25">
      <c r="B652" s="3"/>
      <c r="C652" s="154" t="str">
        <f>"Auto-calculated using "&amp;'For Reference 2026 FMR'!C190&amp;" FMRs or Actual Rents"</f>
        <v>Auto-calculated using Swisher County FMRs or Actual Rents</v>
      </c>
      <c r="D652" s="155"/>
      <c r="E652" s="78">
        <f>IF($I$20="Actual/HUD Paid Rent",(E212*E432*12),(E212*'For Reference 2026 FMR'!D190*12))</f>
        <v>0</v>
      </c>
      <c r="F652" s="78">
        <f>IF($I$20="Actual/HUD Paid Rent",(F212*F432*12),(F212*'For Reference 2026 FMR'!E190*12))</f>
        <v>0</v>
      </c>
      <c r="G652" s="78">
        <f>IF($I$20="Actual/HUD Paid Rent",(G212*G432*12),(G212*'For Reference 2026 FMR'!F190*12))</f>
        <v>0</v>
      </c>
      <c r="H652" s="78">
        <f>IF($I$20="Actual/HUD Paid Rent",(H212*H432*12),(H212*'For Reference 2026 FMR'!G190*12))</f>
        <v>0</v>
      </c>
      <c r="I652" s="78">
        <f>IF($I$20="Actual/HUD Paid Rent",(I212*I432*12),(I212*'For Reference 2026 FMR'!H190*12))</f>
        <v>0</v>
      </c>
      <c r="J652" s="78">
        <f>IF($I$20="Actual/HUD Paid Rent",(J212*J432*12),(J212*'For Reference 2026 FMR'!I190*12))</f>
        <v>0</v>
      </c>
      <c r="K652" s="79">
        <f t="shared" si="13"/>
        <v>0</v>
      </c>
      <c r="L652" s="4"/>
      <c r="O652" s="9"/>
      <c r="P652" s="9"/>
    </row>
    <row r="653" spans="2:16" ht="15" customHeight="1" x14ac:dyDescent="0.25">
      <c r="B653" s="3"/>
      <c r="C653" s="154" t="str">
        <f>"Auto-calculated using "&amp;'For Reference 2026 FMR'!C191&amp;" FMRs or Actual Rents"</f>
        <v>Auto-calculated using Taylor County FMRs or Actual Rents</v>
      </c>
      <c r="D653" s="155"/>
      <c r="E653" s="78">
        <f>IF($I$20="Actual/HUD Paid Rent",(E213*E433*12),(E213*'For Reference 2026 FMR'!D191*12))</f>
        <v>0</v>
      </c>
      <c r="F653" s="78">
        <f>IF($I$20="Actual/HUD Paid Rent",(F213*F433*12),(F213*'For Reference 2026 FMR'!E191*12))</f>
        <v>0</v>
      </c>
      <c r="G653" s="78">
        <f>IF($I$20="Actual/HUD Paid Rent",(G213*G433*12),(G213*'For Reference 2026 FMR'!F191*12))</f>
        <v>0</v>
      </c>
      <c r="H653" s="78">
        <f>IF($I$20="Actual/HUD Paid Rent",(H213*H433*12),(H213*'For Reference 2026 FMR'!G191*12))</f>
        <v>0</v>
      </c>
      <c r="I653" s="78">
        <f>IF($I$20="Actual/HUD Paid Rent",(I213*I433*12),(I213*'For Reference 2026 FMR'!H191*12))</f>
        <v>0</v>
      </c>
      <c r="J653" s="78">
        <f>IF($I$20="Actual/HUD Paid Rent",(J213*J433*12),(J213*'For Reference 2026 FMR'!I191*12))</f>
        <v>0</v>
      </c>
      <c r="K653" s="79">
        <f t="shared" si="13"/>
        <v>0</v>
      </c>
      <c r="L653" s="4"/>
      <c r="O653" s="9"/>
      <c r="P653" s="9"/>
    </row>
    <row r="654" spans="2:16" ht="15" customHeight="1" x14ac:dyDescent="0.25">
      <c r="B654" s="3"/>
      <c r="C654" s="154" t="str">
        <f>"Auto-calculated using "&amp;'For Reference 2026 FMR'!C192&amp;" FMRs or Actual Rents"</f>
        <v>Auto-calculated using Terrell County FMRs or Actual Rents</v>
      </c>
      <c r="D654" s="155"/>
      <c r="E654" s="78">
        <f>IF($I$20="Actual/HUD Paid Rent",(E214*E434*12),(E214*'For Reference 2026 FMR'!D192*12))</f>
        <v>0</v>
      </c>
      <c r="F654" s="78">
        <f>IF($I$20="Actual/HUD Paid Rent",(F214*F434*12),(F214*'For Reference 2026 FMR'!E192*12))</f>
        <v>0</v>
      </c>
      <c r="G654" s="78">
        <f>IF($I$20="Actual/HUD Paid Rent",(G214*G434*12),(G214*'For Reference 2026 FMR'!F192*12))</f>
        <v>0</v>
      </c>
      <c r="H654" s="78">
        <f>IF($I$20="Actual/HUD Paid Rent",(H214*H434*12),(H214*'For Reference 2026 FMR'!G192*12))</f>
        <v>0</v>
      </c>
      <c r="I654" s="78">
        <f>IF($I$20="Actual/HUD Paid Rent",(I214*I434*12),(I214*'For Reference 2026 FMR'!H192*12))</f>
        <v>0</v>
      </c>
      <c r="J654" s="78">
        <f>IF($I$20="Actual/HUD Paid Rent",(J214*J434*12),(J214*'For Reference 2026 FMR'!I192*12))</f>
        <v>0</v>
      </c>
      <c r="K654" s="79">
        <f t="shared" si="13"/>
        <v>0</v>
      </c>
      <c r="L654" s="4"/>
      <c r="O654" s="9"/>
      <c r="P654" s="9"/>
    </row>
    <row r="655" spans="2:16" ht="15" customHeight="1" x14ac:dyDescent="0.25">
      <c r="B655" s="3"/>
      <c r="C655" s="154" t="str">
        <f>"Auto-calculated using "&amp;'For Reference 2026 FMR'!C193&amp;" FMRs or Actual Rents"</f>
        <v>Auto-calculated using Terry County FMRs or Actual Rents</v>
      </c>
      <c r="D655" s="155"/>
      <c r="E655" s="78">
        <f>IF($I$20="Actual/HUD Paid Rent",(E215*E435*12),(E215*'For Reference 2026 FMR'!D193*12))</f>
        <v>0</v>
      </c>
      <c r="F655" s="78">
        <f>IF($I$20="Actual/HUD Paid Rent",(F215*F435*12),(F215*'For Reference 2026 FMR'!E193*12))</f>
        <v>0</v>
      </c>
      <c r="G655" s="78">
        <f>IF($I$20="Actual/HUD Paid Rent",(G215*G435*12),(G215*'For Reference 2026 FMR'!F193*12))</f>
        <v>0</v>
      </c>
      <c r="H655" s="78">
        <f>IF($I$20="Actual/HUD Paid Rent",(H215*H435*12),(H215*'For Reference 2026 FMR'!G193*12))</f>
        <v>0</v>
      </c>
      <c r="I655" s="78">
        <f>IF($I$20="Actual/HUD Paid Rent",(I215*I435*12),(I215*'For Reference 2026 FMR'!H193*12))</f>
        <v>0</v>
      </c>
      <c r="J655" s="78">
        <f>IF($I$20="Actual/HUD Paid Rent",(J215*J435*12),(J215*'For Reference 2026 FMR'!I193*12))</f>
        <v>0</v>
      </c>
      <c r="K655" s="79">
        <f t="shared" si="13"/>
        <v>0</v>
      </c>
      <c r="L655" s="4"/>
      <c r="O655" s="9"/>
      <c r="P655" s="9"/>
    </row>
    <row r="656" spans="2:16" ht="15" customHeight="1" x14ac:dyDescent="0.25">
      <c r="B656" s="3"/>
      <c r="C656" s="154" t="str">
        <f>"Auto-calculated using "&amp;'For Reference 2026 FMR'!C194&amp;" FMRs or Actual Rents"</f>
        <v>Auto-calculated using Titus County FMRs or Actual Rents</v>
      </c>
      <c r="D656" s="155"/>
      <c r="E656" s="78">
        <f>IF($I$20="Actual/HUD Paid Rent",(E216*E436*12),(E216*'For Reference 2026 FMR'!D194*12))</f>
        <v>0</v>
      </c>
      <c r="F656" s="78">
        <f>IF($I$20="Actual/HUD Paid Rent",(F216*F436*12),(F216*'For Reference 2026 FMR'!E194*12))</f>
        <v>0</v>
      </c>
      <c r="G656" s="78">
        <f>IF($I$20="Actual/HUD Paid Rent",(G216*G436*12),(G216*'For Reference 2026 FMR'!F194*12))</f>
        <v>0</v>
      </c>
      <c r="H656" s="78">
        <f>IF($I$20="Actual/HUD Paid Rent",(H216*H436*12),(H216*'For Reference 2026 FMR'!G194*12))</f>
        <v>0</v>
      </c>
      <c r="I656" s="78">
        <f>IF($I$20="Actual/HUD Paid Rent",(I216*I436*12),(I216*'For Reference 2026 FMR'!H194*12))</f>
        <v>0</v>
      </c>
      <c r="J656" s="78">
        <f>IF($I$20="Actual/HUD Paid Rent",(J216*J436*12),(J216*'For Reference 2026 FMR'!I194*12))</f>
        <v>0</v>
      </c>
      <c r="K656" s="79">
        <f t="shared" si="13"/>
        <v>0</v>
      </c>
      <c r="L656" s="4"/>
      <c r="O656" s="9"/>
      <c r="P656" s="9"/>
    </row>
    <row r="657" spans="2:16" ht="15" customHeight="1" x14ac:dyDescent="0.25">
      <c r="B657" s="3"/>
      <c r="C657" s="154" t="str">
        <f>"Auto-calculated using "&amp;'For Reference 2026 FMR'!C195&amp;" FMRs or Actual Rents"</f>
        <v>Auto-calculated using Tom Green County FMRs or Actual Rents</v>
      </c>
      <c r="D657" s="155"/>
      <c r="E657" s="78">
        <f>IF($I$20="Actual/HUD Paid Rent",(E217*E437*12),(E217*'For Reference 2026 FMR'!D195*12))</f>
        <v>0</v>
      </c>
      <c r="F657" s="78">
        <f>IF($I$20="Actual/HUD Paid Rent",(F217*F437*12),(F217*'For Reference 2026 FMR'!E195*12))</f>
        <v>0</v>
      </c>
      <c r="G657" s="78">
        <f>IF($I$20="Actual/HUD Paid Rent",(G217*G437*12),(G217*'For Reference 2026 FMR'!F195*12))</f>
        <v>0</v>
      </c>
      <c r="H657" s="78">
        <f>IF($I$20="Actual/HUD Paid Rent",(H217*H437*12),(H217*'For Reference 2026 FMR'!G195*12))</f>
        <v>0</v>
      </c>
      <c r="I657" s="78">
        <f>IF($I$20="Actual/HUD Paid Rent",(I217*I437*12),(I217*'For Reference 2026 FMR'!H195*12))</f>
        <v>0</v>
      </c>
      <c r="J657" s="78">
        <f>IF($I$20="Actual/HUD Paid Rent",(J217*J437*12),(J217*'For Reference 2026 FMR'!I195*12))</f>
        <v>0</v>
      </c>
      <c r="K657" s="79">
        <f t="shared" si="13"/>
        <v>0</v>
      </c>
      <c r="L657" s="4"/>
      <c r="O657" s="9"/>
      <c r="P657" s="9"/>
    </row>
    <row r="658" spans="2:16" ht="15" customHeight="1" x14ac:dyDescent="0.25">
      <c r="B658" s="3"/>
      <c r="C658" s="154" t="str">
        <f>"Auto-calculated using "&amp;'For Reference 2026 FMR'!C196&amp;" FMRs or Actual Rents"</f>
        <v>Auto-calculated using Trinity County FMRs or Actual Rents</v>
      </c>
      <c r="D658" s="155"/>
      <c r="E658" s="78">
        <f>IF($I$20="Actual/HUD Paid Rent",(E218*E438*12),(E218*'For Reference 2026 FMR'!D196*12))</f>
        <v>0</v>
      </c>
      <c r="F658" s="78">
        <f>IF($I$20="Actual/HUD Paid Rent",(F218*F438*12),(F218*'For Reference 2026 FMR'!E196*12))</f>
        <v>0</v>
      </c>
      <c r="G658" s="78">
        <f>IF($I$20="Actual/HUD Paid Rent",(G218*G438*12),(G218*'For Reference 2026 FMR'!F196*12))</f>
        <v>0</v>
      </c>
      <c r="H658" s="78">
        <f>IF($I$20="Actual/HUD Paid Rent",(H218*H438*12),(H218*'For Reference 2026 FMR'!G196*12))</f>
        <v>0</v>
      </c>
      <c r="I658" s="78">
        <f>IF($I$20="Actual/HUD Paid Rent",(I218*I438*12),(I218*'For Reference 2026 FMR'!H196*12))</f>
        <v>0</v>
      </c>
      <c r="J658" s="78">
        <f>IF($I$20="Actual/HUD Paid Rent",(J218*J438*12),(J218*'For Reference 2026 FMR'!I196*12))</f>
        <v>0</v>
      </c>
      <c r="K658" s="79">
        <f t="shared" si="13"/>
        <v>0</v>
      </c>
      <c r="L658" s="4"/>
      <c r="O658" s="9"/>
      <c r="P658" s="9"/>
    </row>
    <row r="659" spans="2:16" ht="15" customHeight="1" x14ac:dyDescent="0.25">
      <c r="B659" s="3"/>
      <c r="C659" s="154" t="str">
        <f>"Auto-calculated using "&amp;'For Reference 2026 FMR'!C197&amp;" FMRs or Actual Rents"</f>
        <v>Auto-calculated using Tyler County FMRs or Actual Rents</v>
      </c>
      <c r="D659" s="155"/>
      <c r="E659" s="78">
        <f>IF($I$20="Actual/HUD Paid Rent",(E219*E439*12),(E219*'For Reference 2026 FMR'!D197*12))</f>
        <v>0</v>
      </c>
      <c r="F659" s="78">
        <f>IF($I$20="Actual/HUD Paid Rent",(F219*F439*12),(F219*'For Reference 2026 FMR'!E197*12))</f>
        <v>0</v>
      </c>
      <c r="G659" s="78">
        <f>IF($I$20="Actual/HUD Paid Rent",(G219*G439*12),(G219*'For Reference 2026 FMR'!F197*12))</f>
        <v>0</v>
      </c>
      <c r="H659" s="78">
        <f>IF($I$20="Actual/HUD Paid Rent",(H219*H439*12),(H219*'For Reference 2026 FMR'!G197*12))</f>
        <v>0</v>
      </c>
      <c r="I659" s="78">
        <f>IF($I$20="Actual/HUD Paid Rent",(I219*I439*12),(I219*'For Reference 2026 FMR'!H197*12))</f>
        <v>0</v>
      </c>
      <c r="J659" s="78">
        <f>IF($I$20="Actual/HUD Paid Rent",(J219*J439*12),(J219*'For Reference 2026 FMR'!I197*12))</f>
        <v>0</v>
      </c>
      <c r="K659" s="79">
        <f t="shared" si="13"/>
        <v>0</v>
      </c>
      <c r="L659" s="4"/>
      <c r="O659" s="9"/>
      <c r="P659" s="9"/>
    </row>
    <row r="660" spans="2:16" ht="15" customHeight="1" x14ac:dyDescent="0.25">
      <c r="B660" s="3"/>
      <c r="C660" s="154" t="str">
        <f>"Auto-calculated using "&amp;'For Reference 2026 FMR'!C198&amp;" FMRs or Actual Rents"</f>
        <v>Auto-calculated using Upshur County FMRs or Actual Rents</v>
      </c>
      <c r="D660" s="155"/>
      <c r="E660" s="78">
        <f>IF($I$20="Actual/HUD Paid Rent",(E220*E440*12),(E220*'For Reference 2026 FMR'!D198*12))</f>
        <v>0</v>
      </c>
      <c r="F660" s="78">
        <f>IF($I$20="Actual/HUD Paid Rent",(F220*F440*12),(F220*'For Reference 2026 FMR'!E198*12))</f>
        <v>0</v>
      </c>
      <c r="G660" s="78">
        <f>IF($I$20="Actual/HUD Paid Rent",(G220*G440*12),(G220*'For Reference 2026 FMR'!F198*12))</f>
        <v>0</v>
      </c>
      <c r="H660" s="78">
        <f>IF($I$20="Actual/HUD Paid Rent",(H220*H440*12),(H220*'For Reference 2026 FMR'!G198*12))</f>
        <v>0</v>
      </c>
      <c r="I660" s="78">
        <f>IF($I$20="Actual/HUD Paid Rent",(I220*I440*12),(I220*'For Reference 2026 FMR'!H198*12))</f>
        <v>0</v>
      </c>
      <c r="J660" s="78">
        <f>IF($I$20="Actual/HUD Paid Rent",(J220*J440*12),(J220*'For Reference 2026 FMR'!I198*12))</f>
        <v>0</v>
      </c>
      <c r="K660" s="79">
        <f t="shared" ref="K660:K680" si="14">SUM(E660:J660)</f>
        <v>0</v>
      </c>
      <c r="L660" s="4"/>
      <c r="O660" s="9"/>
      <c r="P660" s="9"/>
    </row>
    <row r="661" spans="2:16" ht="15" customHeight="1" x14ac:dyDescent="0.25">
      <c r="B661" s="3"/>
      <c r="C661" s="154" t="str">
        <f>"Auto-calculated using "&amp;'For Reference 2026 FMR'!C199&amp;" FMRs or Actual Rents"</f>
        <v>Auto-calculated using Upton County FMRs or Actual Rents</v>
      </c>
      <c r="D661" s="155"/>
      <c r="E661" s="78">
        <f>IF($I$20="Actual/HUD Paid Rent",(E221*E441*12),(E221*'For Reference 2026 FMR'!D199*12))</f>
        <v>0</v>
      </c>
      <c r="F661" s="78">
        <f>IF($I$20="Actual/HUD Paid Rent",(F221*F441*12),(F221*'For Reference 2026 FMR'!E199*12))</f>
        <v>0</v>
      </c>
      <c r="G661" s="78">
        <f>IF($I$20="Actual/HUD Paid Rent",(G221*G441*12),(G221*'For Reference 2026 FMR'!F199*12))</f>
        <v>0</v>
      </c>
      <c r="H661" s="78">
        <f>IF($I$20="Actual/HUD Paid Rent",(H221*H441*12),(H221*'For Reference 2026 FMR'!G199*12))</f>
        <v>0</v>
      </c>
      <c r="I661" s="78">
        <f>IF($I$20="Actual/HUD Paid Rent",(I221*I441*12),(I221*'For Reference 2026 FMR'!H199*12))</f>
        <v>0</v>
      </c>
      <c r="J661" s="78">
        <f>IF($I$20="Actual/HUD Paid Rent",(J221*J441*12),(J221*'For Reference 2026 FMR'!I199*12))</f>
        <v>0</v>
      </c>
      <c r="K661" s="79">
        <f t="shared" si="14"/>
        <v>0</v>
      </c>
      <c r="L661" s="4"/>
      <c r="O661" s="9"/>
      <c r="P661" s="9"/>
    </row>
    <row r="662" spans="2:16" ht="15" customHeight="1" x14ac:dyDescent="0.25">
      <c r="B662" s="3"/>
      <c r="C662" s="154" t="str">
        <f>"Auto-calculated using "&amp;'For Reference 2026 FMR'!C200&amp;" FMRs or Actual Rents"</f>
        <v>Auto-calculated using Uvalde County FMRs or Actual Rents</v>
      </c>
      <c r="D662" s="155"/>
      <c r="E662" s="78">
        <f>IF($I$20="Actual/HUD Paid Rent",(E222*E442*12),(E222*'For Reference 2026 FMR'!D200*12))</f>
        <v>0</v>
      </c>
      <c r="F662" s="78">
        <f>IF($I$20="Actual/HUD Paid Rent",(F222*F442*12),(F222*'For Reference 2026 FMR'!E200*12))</f>
        <v>0</v>
      </c>
      <c r="G662" s="78">
        <f>IF($I$20="Actual/HUD Paid Rent",(G222*G442*12),(G222*'For Reference 2026 FMR'!F200*12))</f>
        <v>0</v>
      </c>
      <c r="H662" s="78">
        <f>IF($I$20="Actual/HUD Paid Rent",(H222*H442*12),(H222*'For Reference 2026 FMR'!G200*12))</f>
        <v>0</v>
      </c>
      <c r="I662" s="78">
        <f>IF($I$20="Actual/HUD Paid Rent",(I222*I442*12),(I222*'For Reference 2026 FMR'!H200*12))</f>
        <v>0</v>
      </c>
      <c r="J662" s="78">
        <f>IF($I$20="Actual/HUD Paid Rent",(J222*J442*12),(J222*'For Reference 2026 FMR'!I200*12))</f>
        <v>0</v>
      </c>
      <c r="K662" s="79">
        <f t="shared" si="14"/>
        <v>0</v>
      </c>
      <c r="L662" s="4"/>
      <c r="O662" s="9"/>
      <c r="P662" s="9"/>
    </row>
    <row r="663" spans="2:16" ht="15" customHeight="1" x14ac:dyDescent="0.25">
      <c r="B663" s="3"/>
      <c r="C663" s="154" t="str">
        <f>"Auto-calculated using "&amp;'For Reference 2026 FMR'!C201&amp;" FMRs or Actual Rents"</f>
        <v>Auto-calculated using Val Verde County FMRs or Actual Rents</v>
      </c>
      <c r="D663" s="155"/>
      <c r="E663" s="78">
        <f>IF($I$20="Actual/HUD Paid Rent",(E223*E443*12),(E223*'For Reference 2026 FMR'!D201*12))</f>
        <v>0</v>
      </c>
      <c r="F663" s="78">
        <f>IF($I$20="Actual/HUD Paid Rent",(F223*F443*12),(F223*'For Reference 2026 FMR'!E201*12))</f>
        <v>0</v>
      </c>
      <c r="G663" s="78">
        <f>IF($I$20="Actual/HUD Paid Rent",(G223*G443*12),(G223*'For Reference 2026 FMR'!F201*12))</f>
        <v>0</v>
      </c>
      <c r="H663" s="78">
        <f>IF($I$20="Actual/HUD Paid Rent",(H223*H443*12),(H223*'For Reference 2026 FMR'!G201*12))</f>
        <v>0</v>
      </c>
      <c r="I663" s="78">
        <f>IF($I$20="Actual/HUD Paid Rent",(I223*I443*12),(I223*'For Reference 2026 FMR'!H201*12))</f>
        <v>0</v>
      </c>
      <c r="J663" s="78">
        <f>IF($I$20="Actual/HUD Paid Rent",(J223*J443*12),(J223*'For Reference 2026 FMR'!I201*12))</f>
        <v>0</v>
      </c>
      <c r="K663" s="79">
        <f t="shared" si="14"/>
        <v>0</v>
      </c>
      <c r="L663" s="4"/>
      <c r="O663" s="9"/>
      <c r="P663" s="9"/>
    </row>
    <row r="664" spans="2:16" ht="15" customHeight="1" x14ac:dyDescent="0.25">
      <c r="B664" s="3"/>
      <c r="C664" s="154" t="str">
        <f>"Auto-calculated using "&amp;'For Reference 2026 FMR'!C202&amp;" FMRs or Actual Rents"</f>
        <v>Auto-calculated using Van Zandt County FMRs or Actual Rents</v>
      </c>
      <c r="D664" s="155"/>
      <c r="E664" s="78">
        <f>IF($I$20="Actual/HUD Paid Rent",(E224*E444*12),(E224*'For Reference 2026 FMR'!D202*12))</f>
        <v>0</v>
      </c>
      <c r="F664" s="78">
        <f>IF($I$20="Actual/HUD Paid Rent",(F224*F444*12),(F224*'For Reference 2026 FMR'!E202*12))</f>
        <v>0</v>
      </c>
      <c r="G664" s="78">
        <f>IF($I$20="Actual/HUD Paid Rent",(G224*G444*12),(G224*'For Reference 2026 FMR'!F202*12))</f>
        <v>0</v>
      </c>
      <c r="H664" s="78">
        <f>IF($I$20="Actual/HUD Paid Rent",(H224*H444*12),(H224*'For Reference 2026 FMR'!G202*12))</f>
        <v>0</v>
      </c>
      <c r="I664" s="78">
        <f>IF($I$20="Actual/HUD Paid Rent",(I224*I444*12),(I224*'For Reference 2026 FMR'!H202*12))</f>
        <v>0</v>
      </c>
      <c r="J664" s="78">
        <f>IF($I$20="Actual/HUD Paid Rent",(J224*J444*12),(J224*'For Reference 2026 FMR'!I202*12))</f>
        <v>0</v>
      </c>
      <c r="K664" s="79">
        <f t="shared" si="14"/>
        <v>0</v>
      </c>
      <c r="L664" s="4"/>
      <c r="O664" s="9"/>
      <c r="P664" s="9"/>
    </row>
    <row r="665" spans="2:16" ht="15" customHeight="1" x14ac:dyDescent="0.25">
      <c r="B665" s="3"/>
      <c r="C665" s="154" t="str">
        <f>"Auto-calculated using "&amp;'For Reference 2026 FMR'!C203&amp;" FMRs or Actual Rents"</f>
        <v>Auto-calculated using Victoria County FMRs or Actual Rents</v>
      </c>
      <c r="D665" s="155"/>
      <c r="E665" s="78">
        <f>IF($I$20="Actual/HUD Paid Rent",(E225*E445*12),(E225*'For Reference 2026 FMR'!D203*12))</f>
        <v>0</v>
      </c>
      <c r="F665" s="78">
        <f>IF($I$20="Actual/HUD Paid Rent",(F225*F445*12),(F225*'For Reference 2026 FMR'!E203*12))</f>
        <v>0</v>
      </c>
      <c r="G665" s="78">
        <f>IF($I$20="Actual/HUD Paid Rent",(G225*G445*12),(G225*'For Reference 2026 FMR'!F203*12))</f>
        <v>0</v>
      </c>
      <c r="H665" s="78">
        <f>IF($I$20="Actual/HUD Paid Rent",(H225*H445*12),(H225*'For Reference 2026 FMR'!G203*12))</f>
        <v>0</v>
      </c>
      <c r="I665" s="78">
        <f>IF($I$20="Actual/HUD Paid Rent",(I225*I445*12),(I225*'For Reference 2026 FMR'!H203*12))</f>
        <v>0</v>
      </c>
      <c r="J665" s="78">
        <f>IF($I$20="Actual/HUD Paid Rent",(J225*J445*12),(J225*'For Reference 2026 FMR'!I203*12))</f>
        <v>0</v>
      </c>
      <c r="K665" s="79">
        <f t="shared" si="14"/>
        <v>0</v>
      </c>
      <c r="L665" s="4"/>
      <c r="O665" s="9"/>
      <c r="P665" s="9"/>
    </row>
    <row r="666" spans="2:16" ht="15" customHeight="1" x14ac:dyDescent="0.25">
      <c r="B666" s="3"/>
      <c r="C666" s="154" t="str">
        <f>"Auto-calculated using "&amp;'For Reference 2026 FMR'!C204&amp;" FMRs or Actual Rents"</f>
        <v>Auto-calculated using Walker County FMRs or Actual Rents</v>
      </c>
      <c r="D666" s="155"/>
      <c r="E666" s="78">
        <f>IF($I$20="Actual/HUD Paid Rent",(E226*E446*12),(E226*'For Reference 2026 FMR'!D204*12))</f>
        <v>0</v>
      </c>
      <c r="F666" s="78">
        <f>IF($I$20="Actual/HUD Paid Rent",(F226*F446*12),(F226*'For Reference 2026 FMR'!E204*12))</f>
        <v>0</v>
      </c>
      <c r="G666" s="78">
        <f>IF($I$20="Actual/HUD Paid Rent",(G226*G446*12),(G226*'For Reference 2026 FMR'!F204*12))</f>
        <v>0</v>
      </c>
      <c r="H666" s="78">
        <f>IF($I$20="Actual/HUD Paid Rent",(H226*H446*12),(H226*'For Reference 2026 FMR'!G204*12))</f>
        <v>0</v>
      </c>
      <c r="I666" s="78">
        <f>IF($I$20="Actual/HUD Paid Rent",(I226*I446*12),(I226*'For Reference 2026 FMR'!H204*12))</f>
        <v>0</v>
      </c>
      <c r="J666" s="78">
        <f>IF($I$20="Actual/HUD Paid Rent",(J226*J446*12),(J226*'For Reference 2026 FMR'!I204*12))</f>
        <v>0</v>
      </c>
      <c r="K666" s="79">
        <f t="shared" si="14"/>
        <v>0</v>
      </c>
      <c r="L666" s="4"/>
      <c r="O666" s="9"/>
      <c r="P666" s="9"/>
    </row>
    <row r="667" spans="2:16" ht="15" customHeight="1" x14ac:dyDescent="0.25">
      <c r="B667" s="3"/>
      <c r="C667" s="154" t="str">
        <f>"Auto-calculated using "&amp;'For Reference 2026 FMR'!C205&amp;" FMRs or Actual Rents"</f>
        <v>Auto-calculated using Waller County FMRs or Actual Rents</v>
      </c>
      <c r="D667" s="155"/>
      <c r="E667" s="78">
        <f>IF($I$20="Actual/HUD Paid Rent",(E227*E447*12),(E227*'For Reference 2026 FMR'!D205*12))</f>
        <v>0</v>
      </c>
      <c r="F667" s="78">
        <f>IF($I$20="Actual/HUD Paid Rent",(F227*F447*12),(F227*'For Reference 2026 FMR'!E205*12))</f>
        <v>0</v>
      </c>
      <c r="G667" s="78">
        <f>IF($I$20="Actual/HUD Paid Rent",(G227*G447*12),(G227*'For Reference 2026 FMR'!F205*12))</f>
        <v>0</v>
      </c>
      <c r="H667" s="78">
        <f>IF($I$20="Actual/HUD Paid Rent",(H227*H447*12),(H227*'For Reference 2026 FMR'!G205*12))</f>
        <v>0</v>
      </c>
      <c r="I667" s="78">
        <f>IF($I$20="Actual/HUD Paid Rent",(I227*I447*12),(I227*'For Reference 2026 FMR'!H205*12))</f>
        <v>0</v>
      </c>
      <c r="J667" s="78">
        <f>IF($I$20="Actual/HUD Paid Rent",(J227*J447*12),(J227*'For Reference 2026 FMR'!I205*12))</f>
        <v>0</v>
      </c>
      <c r="K667" s="79">
        <f t="shared" si="14"/>
        <v>0</v>
      </c>
      <c r="L667" s="4"/>
      <c r="O667" s="9"/>
      <c r="P667" s="9"/>
    </row>
    <row r="668" spans="2:16" ht="15" customHeight="1" x14ac:dyDescent="0.25">
      <c r="B668" s="3"/>
      <c r="C668" s="154" t="str">
        <f>"Auto-calculated using "&amp;'For Reference 2026 FMR'!C206&amp;" FMRs or Actual Rents"</f>
        <v>Auto-calculated using Ward County FMRs or Actual Rents</v>
      </c>
      <c r="D668" s="155"/>
      <c r="E668" s="78">
        <f>IF($I$20="Actual/HUD Paid Rent",(E228*E448*12),(E228*'For Reference 2026 FMR'!D206*12))</f>
        <v>0</v>
      </c>
      <c r="F668" s="78">
        <f>IF($I$20="Actual/HUD Paid Rent",(F228*F448*12),(F228*'For Reference 2026 FMR'!E206*12))</f>
        <v>0</v>
      </c>
      <c r="G668" s="78">
        <f>IF($I$20="Actual/HUD Paid Rent",(G228*G448*12),(G228*'For Reference 2026 FMR'!F206*12))</f>
        <v>0</v>
      </c>
      <c r="H668" s="78">
        <f>IF($I$20="Actual/HUD Paid Rent",(H228*H448*12),(H228*'For Reference 2026 FMR'!G206*12))</f>
        <v>0</v>
      </c>
      <c r="I668" s="78">
        <f>IF($I$20="Actual/HUD Paid Rent",(I228*I448*12),(I228*'For Reference 2026 FMR'!H206*12))</f>
        <v>0</v>
      </c>
      <c r="J668" s="78">
        <f>IF($I$20="Actual/HUD Paid Rent",(J228*J448*12),(J228*'For Reference 2026 FMR'!I206*12))</f>
        <v>0</v>
      </c>
      <c r="K668" s="79">
        <f t="shared" si="14"/>
        <v>0</v>
      </c>
      <c r="L668" s="4"/>
      <c r="O668" s="9"/>
      <c r="P668" s="9"/>
    </row>
    <row r="669" spans="2:16" ht="15" customHeight="1" x14ac:dyDescent="0.25">
      <c r="B669" s="3"/>
      <c r="C669" s="154" t="str">
        <f>"Auto-calculated using "&amp;'For Reference 2026 FMR'!C207&amp;" FMRs or Actual Rents"</f>
        <v>Auto-calculated using Washington County FMRs or Actual Rents</v>
      </c>
      <c r="D669" s="155"/>
      <c r="E669" s="78">
        <f>IF($I$20="Actual/HUD Paid Rent",(E229*E449*12),(E229*'For Reference 2026 FMR'!D207*12))</f>
        <v>0</v>
      </c>
      <c r="F669" s="78">
        <f>IF($I$20="Actual/HUD Paid Rent",(F229*F449*12),(F229*'For Reference 2026 FMR'!E207*12))</f>
        <v>0</v>
      </c>
      <c r="G669" s="78">
        <f>IF($I$20="Actual/HUD Paid Rent",(G229*G449*12),(G229*'For Reference 2026 FMR'!F207*12))</f>
        <v>0</v>
      </c>
      <c r="H669" s="78">
        <f>IF($I$20="Actual/HUD Paid Rent",(H229*H449*12),(H229*'For Reference 2026 FMR'!G207*12))</f>
        <v>0</v>
      </c>
      <c r="I669" s="78">
        <f>IF($I$20="Actual/HUD Paid Rent",(I229*I449*12),(I229*'For Reference 2026 FMR'!H207*12))</f>
        <v>0</v>
      </c>
      <c r="J669" s="78">
        <f>IF($I$20="Actual/HUD Paid Rent",(J229*J449*12),(J229*'For Reference 2026 FMR'!I207*12))</f>
        <v>0</v>
      </c>
      <c r="K669" s="79">
        <f t="shared" si="14"/>
        <v>0</v>
      </c>
      <c r="L669" s="4"/>
      <c r="O669" s="9"/>
      <c r="P669" s="9"/>
    </row>
    <row r="670" spans="2:16" ht="15" customHeight="1" x14ac:dyDescent="0.25">
      <c r="B670" s="3"/>
      <c r="C670" s="154" t="str">
        <f>"Auto-calculated using "&amp;'For Reference 2026 FMR'!C208&amp;" FMRs or Actual Rents"</f>
        <v>Auto-calculated using Webb County FMRs or Actual Rents</v>
      </c>
      <c r="D670" s="155"/>
      <c r="E670" s="78">
        <f>IF($I$20="Actual/HUD Paid Rent",(E230*E450*12),(E230*'For Reference 2026 FMR'!D208*12))</f>
        <v>0</v>
      </c>
      <c r="F670" s="78">
        <f>IF($I$20="Actual/HUD Paid Rent",(F230*F450*12),(F230*'For Reference 2026 FMR'!E208*12))</f>
        <v>0</v>
      </c>
      <c r="G670" s="78">
        <f>IF($I$20="Actual/HUD Paid Rent",(G230*G450*12),(G230*'For Reference 2026 FMR'!F208*12))</f>
        <v>0</v>
      </c>
      <c r="H670" s="78">
        <f>IF($I$20="Actual/HUD Paid Rent",(H230*H450*12),(H230*'For Reference 2026 FMR'!G208*12))</f>
        <v>0</v>
      </c>
      <c r="I670" s="78">
        <f>IF($I$20="Actual/HUD Paid Rent",(I230*I450*12),(I230*'For Reference 2026 FMR'!H208*12))</f>
        <v>0</v>
      </c>
      <c r="J670" s="78">
        <f>IF($I$20="Actual/HUD Paid Rent",(J230*J450*12),(J230*'For Reference 2026 FMR'!I208*12))</f>
        <v>0</v>
      </c>
      <c r="K670" s="79">
        <f t="shared" si="14"/>
        <v>0</v>
      </c>
      <c r="L670" s="4"/>
      <c r="O670" s="9"/>
      <c r="P670" s="9"/>
    </row>
    <row r="671" spans="2:16" ht="15" customHeight="1" x14ac:dyDescent="0.25">
      <c r="B671" s="3"/>
      <c r="C671" s="154" t="str">
        <f>"Auto-calculated using "&amp;'For Reference 2026 FMR'!C209&amp;" FMRs or Actual Rents"</f>
        <v>Auto-calculated using Wharton County FMRs or Actual Rents</v>
      </c>
      <c r="D671" s="155"/>
      <c r="E671" s="78">
        <f>IF($I$20="Actual/HUD Paid Rent",(E231*E451*12),(E231*'For Reference 2026 FMR'!D209*12))</f>
        <v>0</v>
      </c>
      <c r="F671" s="78">
        <f>IF($I$20="Actual/HUD Paid Rent",(F231*F451*12),(F231*'For Reference 2026 FMR'!E209*12))</f>
        <v>0</v>
      </c>
      <c r="G671" s="78">
        <f>IF($I$20="Actual/HUD Paid Rent",(G231*G451*12),(G231*'For Reference 2026 FMR'!F209*12))</f>
        <v>0</v>
      </c>
      <c r="H671" s="78">
        <f>IF($I$20="Actual/HUD Paid Rent",(H231*H451*12),(H231*'For Reference 2026 FMR'!G209*12))</f>
        <v>0</v>
      </c>
      <c r="I671" s="78">
        <f>IF($I$20="Actual/HUD Paid Rent",(I231*I451*12),(I231*'For Reference 2026 FMR'!H209*12))</f>
        <v>0</v>
      </c>
      <c r="J671" s="78">
        <f>IF($I$20="Actual/HUD Paid Rent",(J231*J451*12),(J231*'For Reference 2026 FMR'!I209*12))</f>
        <v>0</v>
      </c>
      <c r="K671" s="79">
        <f t="shared" si="14"/>
        <v>0</v>
      </c>
      <c r="L671" s="4"/>
      <c r="O671" s="9"/>
      <c r="P671" s="9"/>
    </row>
    <row r="672" spans="2:16" ht="15" customHeight="1" x14ac:dyDescent="0.25">
      <c r="B672" s="3"/>
      <c r="C672" s="154" t="str">
        <f>"Auto-calculated using "&amp;'For Reference 2026 FMR'!C210&amp;" FMRs or Actual Rents"</f>
        <v>Auto-calculated using Wheeler County FMRs or Actual Rents</v>
      </c>
      <c r="D672" s="155"/>
      <c r="E672" s="78">
        <f>IF($I$20="Actual/HUD Paid Rent",(E232*E452*12),(E232*'For Reference 2026 FMR'!D210*12))</f>
        <v>0</v>
      </c>
      <c r="F672" s="78">
        <f>IF($I$20="Actual/HUD Paid Rent",(F232*F452*12),(F232*'For Reference 2026 FMR'!E210*12))</f>
        <v>0</v>
      </c>
      <c r="G672" s="78">
        <f>IF($I$20="Actual/HUD Paid Rent",(G232*G452*12),(G232*'For Reference 2026 FMR'!F210*12))</f>
        <v>0</v>
      </c>
      <c r="H672" s="78">
        <f>IF($I$20="Actual/HUD Paid Rent",(H232*H452*12),(H232*'For Reference 2026 FMR'!G210*12))</f>
        <v>0</v>
      </c>
      <c r="I672" s="78">
        <f>IF($I$20="Actual/HUD Paid Rent",(I232*I452*12),(I232*'For Reference 2026 FMR'!H210*12))</f>
        <v>0</v>
      </c>
      <c r="J672" s="78">
        <f>IF($I$20="Actual/HUD Paid Rent",(J232*J452*12),(J232*'For Reference 2026 FMR'!I210*12))</f>
        <v>0</v>
      </c>
      <c r="K672" s="79">
        <f t="shared" si="14"/>
        <v>0</v>
      </c>
      <c r="L672" s="4"/>
      <c r="O672" s="9"/>
      <c r="P672" s="9"/>
    </row>
    <row r="673" spans="2:16" ht="15" customHeight="1" x14ac:dyDescent="0.25">
      <c r="B673" s="3"/>
      <c r="C673" s="154" t="str">
        <f>"Auto-calculated using "&amp;'For Reference 2026 FMR'!C211&amp;" FMRs or Actual Rents"</f>
        <v>Auto-calculated using Willacy County FMRs or Actual Rents</v>
      </c>
      <c r="D673" s="155"/>
      <c r="E673" s="78">
        <f>IF($I$20="Actual/HUD Paid Rent",(E233*E453*12),(E233*'For Reference 2026 FMR'!D211*12))</f>
        <v>0</v>
      </c>
      <c r="F673" s="78">
        <f>IF($I$20="Actual/HUD Paid Rent",(F233*F453*12),(F233*'For Reference 2026 FMR'!E211*12))</f>
        <v>0</v>
      </c>
      <c r="G673" s="78">
        <f>IF($I$20="Actual/HUD Paid Rent",(G233*G453*12),(G233*'For Reference 2026 FMR'!F211*12))</f>
        <v>0</v>
      </c>
      <c r="H673" s="78">
        <f>IF($I$20="Actual/HUD Paid Rent",(H233*H453*12),(H233*'For Reference 2026 FMR'!G211*12))</f>
        <v>0</v>
      </c>
      <c r="I673" s="78">
        <f>IF($I$20="Actual/HUD Paid Rent",(I233*I453*12),(I233*'For Reference 2026 FMR'!H211*12))</f>
        <v>0</v>
      </c>
      <c r="J673" s="78">
        <f>IF($I$20="Actual/HUD Paid Rent",(J233*J453*12),(J233*'For Reference 2026 FMR'!I211*12))</f>
        <v>0</v>
      </c>
      <c r="K673" s="79">
        <f t="shared" si="14"/>
        <v>0</v>
      </c>
      <c r="L673" s="4"/>
      <c r="O673" s="9"/>
      <c r="P673" s="9"/>
    </row>
    <row r="674" spans="2:16" ht="15" customHeight="1" x14ac:dyDescent="0.25">
      <c r="B674" s="3"/>
      <c r="C674" s="154" t="str">
        <f>"Auto-calculated using "&amp;'For Reference 2026 FMR'!C212&amp;" FMRs or Actual Rents"</f>
        <v>Auto-calculated using Williamson County FMRs or Actual Rents</v>
      </c>
      <c r="D674" s="155"/>
      <c r="E674" s="78">
        <f>IF($I$20="Actual/HUD Paid Rent",(E234*E454*12),(E234*'For Reference 2026 FMR'!D212*12))</f>
        <v>0</v>
      </c>
      <c r="F674" s="78">
        <f>IF($I$20="Actual/HUD Paid Rent",(F234*F454*12),(F234*'For Reference 2026 FMR'!E212*12))</f>
        <v>0</v>
      </c>
      <c r="G674" s="78">
        <f>IF($I$20="Actual/HUD Paid Rent",(G234*G454*12),(G234*'For Reference 2026 FMR'!F212*12))</f>
        <v>0</v>
      </c>
      <c r="H674" s="78">
        <f>IF($I$20="Actual/HUD Paid Rent",(H234*H454*12),(H234*'For Reference 2026 FMR'!G212*12))</f>
        <v>0</v>
      </c>
      <c r="I674" s="78">
        <f>IF($I$20="Actual/HUD Paid Rent",(I234*I454*12),(I234*'For Reference 2026 FMR'!H212*12))</f>
        <v>0</v>
      </c>
      <c r="J674" s="78">
        <f>IF($I$20="Actual/HUD Paid Rent",(J234*J454*12),(J234*'For Reference 2026 FMR'!I212*12))</f>
        <v>0</v>
      </c>
      <c r="K674" s="79">
        <f t="shared" si="14"/>
        <v>0</v>
      </c>
      <c r="L674" s="4"/>
      <c r="O674" s="9"/>
      <c r="P674" s="9"/>
    </row>
    <row r="675" spans="2:16" ht="15" customHeight="1" x14ac:dyDescent="0.25">
      <c r="B675" s="3"/>
      <c r="C675" s="154" t="str">
        <f>"Auto-calculated using "&amp;'For Reference 2026 FMR'!C213&amp;" FMRs or Actual Rents"</f>
        <v>Auto-calculated using Wilson County FMRs or Actual Rents</v>
      </c>
      <c r="D675" s="155"/>
      <c r="E675" s="78">
        <f>IF($I$20="Actual/HUD Paid Rent",(E235*E455*12),(E235*'For Reference 2026 FMR'!D213*12))</f>
        <v>0</v>
      </c>
      <c r="F675" s="78">
        <f>IF($I$20="Actual/HUD Paid Rent",(F235*F455*12),(F235*'For Reference 2026 FMR'!E213*12))</f>
        <v>0</v>
      </c>
      <c r="G675" s="78">
        <f>IF($I$20="Actual/HUD Paid Rent",(G235*G455*12),(G235*'For Reference 2026 FMR'!F213*12))</f>
        <v>0</v>
      </c>
      <c r="H675" s="78">
        <f>IF($I$20="Actual/HUD Paid Rent",(H235*H455*12),(H235*'For Reference 2026 FMR'!G213*12))</f>
        <v>0</v>
      </c>
      <c r="I675" s="78">
        <f>IF($I$20="Actual/HUD Paid Rent",(I235*I455*12),(I235*'For Reference 2026 FMR'!H213*12))</f>
        <v>0</v>
      </c>
      <c r="J675" s="78">
        <f>IF($I$20="Actual/HUD Paid Rent",(J235*J455*12),(J235*'For Reference 2026 FMR'!I213*12))</f>
        <v>0</v>
      </c>
      <c r="K675" s="79">
        <f t="shared" si="14"/>
        <v>0</v>
      </c>
      <c r="L675" s="4"/>
      <c r="O675" s="9"/>
      <c r="P675" s="9"/>
    </row>
    <row r="676" spans="2:16" ht="15" customHeight="1" x14ac:dyDescent="0.25">
      <c r="B676" s="3"/>
      <c r="C676" s="154" t="str">
        <f>"Auto-calculated using "&amp;'For Reference 2026 FMR'!C214&amp;" FMRs or Actual Rents"</f>
        <v>Auto-calculated using Winkler County FMRs or Actual Rents</v>
      </c>
      <c r="D676" s="155"/>
      <c r="E676" s="78">
        <f>IF($I$20="Actual/HUD Paid Rent",(E236*E456*12),(E236*'For Reference 2026 FMR'!D214*12))</f>
        <v>0</v>
      </c>
      <c r="F676" s="78">
        <f>IF($I$20="Actual/HUD Paid Rent",(F236*F456*12),(F236*'For Reference 2026 FMR'!E214*12))</f>
        <v>0</v>
      </c>
      <c r="G676" s="78">
        <f>IF($I$20="Actual/HUD Paid Rent",(G236*G456*12),(G236*'For Reference 2026 FMR'!F214*12))</f>
        <v>0</v>
      </c>
      <c r="H676" s="78">
        <f>IF($I$20="Actual/HUD Paid Rent",(H236*H456*12),(H236*'For Reference 2026 FMR'!G214*12))</f>
        <v>0</v>
      </c>
      <c r="I676" s="78">
        <f>IF($I$20="Actual/HUD Paid Rent",(I236*I456*12),(I236*'For Reference 2026 FMR'!H214*12))</f>
        <v>0</v>
      </c>
      <c r="J676" s="78">
        <f>IF($I$20="Actual/HUD Paid Rent",(J236*J456*12),(J236*'For Reference 2026 FMR'!I214*12))</f>
        <v>0</v>
      </c>
      <c r="K676" s="79">
        <f t="shared" si="14"/>
        <v>0</v>
      </c>
      <c r="L676" s="4"/>
      <c r="O676" s="9"/>
      <c r="P676" s="9"/>
    </row>
    <row r="677" spans="2:16" ht="15" customHeight="1" x14ac:dyDescent="0.25">
      <c r="B677" s="3"/>
      <c r="C677" s="154" t="str">
        <f>"Auto-calculated using "&amp;'For Reference 2026 FMR'!C215&amp;" FMRs or Actual Rents"</f>
        <v>Auto-calculated using Wood County FMRs or Actual Rents</v>
      </c>
      <c r="D677" s="155"/>
      <c r="E677" s="78">
        <f>IF($I$20="Actual/HUD Paid Rent",(E237*E457*12),(E237*'For Reference 2026 FMR'!D215*12))</f>
        <v>0</v>
      </c>
      <c r="F677" s="78">
        <f>IF($I$20="Actual/HUD Paid Rent",(F237*F457*12),(F237*'For Reference 2026 FMR'!E215*12))</f>
        <v>0</v>
      </c>
      <c r="G677" s="78">
        <f>IF($I$20="Actual/HUD Paid Rent",(G237*G457*12),(G237*'For Reference 2026 FMR'!F215*12))</f>
        <v>0</v>
      </c>
      <c r="H677" s="78">
        <f>IF($I$20="Actual/HUD Paid Rent",(H237*H457*12),(H237*'For Reference 2026 FMR'!G215*12))</f>
        <v>0</v>
      </c>
      <c r="I677" s="78">
        <f>IF($I$20="Actual/HUD Paid Rent",(I237*I457*12),(I237*'For Reference 2026 FMR'!H215*12))</f>
        <v>0</v>
      </c>
      <c r="J677" s="78">
        <f>IF($I$20="Actual/HUD Paid Rent",(J237*J457*12),(J237*'For Reference 2026 FMR'!I215*12))</f>
        <v>0</v>
      </c>
      <c r="K677" s="79">
        <f t="shared" si="14"/>
        <v>0</v>
      </c>
      <c r="L677" s="4"/>
      <c r="O677" s="9"/>
      <c r="P677" s="9"/>
    </row>
    <row r="678" spans="2:16" ht="15" customHeight="1" x14ac:dyDescent="0.25">
      <c r="B678" s="3"/>
      <c r="C678" s="154" t="str">
        <f>"Auto-calculated using "&amp;'For Reference 2026 FMR'!C216&amp;" FMRs or Actual Rents"</f>
        <v>Auto-calculated using Yoakum County FMRs or Actual Rents</v>
      </c>
      <c r="D678" s="155"/>
      <c r="E678" s="78">
        <f>IF($I$20="Actual/HUD Paid Rent",(E238*E458*12),(E238*'For Reference 2026 FMR'!D216*12))</f>
        <v>0</v>
      </c>
      <c r="F678" s="78">
        <f>IF($I$20="Actual/HUD Paid Rent",(F238*F458*12),(F238*'For Reference 2026 FMR'!E216*12))</f>
        <v>0</v>
      </c>
      <c r="G678" s="78">
        <f>IF($I$20="Actual/HUD Paid Rent",(G238*G458*12),(G238*'For Reference 2026 FMR'!F216*12))</f>
        <v>0</v>
      </c>
      <c r="H678" s="78">
        <f>IF($I$20="Actual/HUD Paid Rent",(H238*H458*12),(H238*'For Reference 2026 FMR'!G216*12))</f>
        <v>0</v>
      </c>
      <c r="I678" s="78">
        <f>IF($I$20="Actual/HUD Paid Rent",(I238*I458*12),(I238*'For Reference 2026 FMR'!H216*12))</f>
        <v>0</v>
      </c>
      <c r="J678" s="78">
        <f>IF($I$20="Actual/HUD Paid Rent",(J238*J458*12),(J238*'For Reference 2026 FMR'!I216*12))</f>
        <v>0</v>
      </c>
      <c r="K678" s="79">
        <f t="shared" si="14"/>
        <v>0</v>
      </c>
      <c r="L678" s="4"/>
      <c r="O678" s="9"/>
      <c r="P678" s="9"/>
    </row>
    <row r="679" spans="2:16" ht="15" customHeight="1" x14ac:dyDescent="0.25">
      <c r="B679" s="3"/>
      <c r="C679" s="154" t="str">
        <f>"Auto-calculated using "&amp;'For Reference 2026 FMR'!C217&amp;" FMRs or Actual Rents"</f>
        <v>Auto-calculated using Zapata County FMRs or Actual Rents</v>
      </c>
      <c r="D679" s="155"/>
      <c r="E679" s="78">
        <f>IF($I$20="Actual/HUD Paid Rent",(E239*E459*12),(E239*'For Reference 2026 FMR'!D217*12))</f>
        <v>0</v>
      </c>
      <c r="F679" s="78">
        <f>IF($I$20="Actual/HUD Paid Rent",(F239*F459*12),(F239*'For Reference 2026 FMR'!E217*12))</f>
        <v>0</v>
      </c>
      <c r="G679" s="78">
        <f>IF($I$20="Actual/HUD Paid Rent",(G239*G459*12),(G239*'For Reference 2026 FMR'!F217*12))</f>
        <v>0</v>
      </c>
      <c r="H679" s="78">
        <f>IF($I$20="Actual/HUD Paid Rent",(H239*H459*12),(H239*'For Reference 2026 FMR'!G217*12))</f>
        <v>0</v>
      </c>
      <c r="I679" s="78">
        <f>IF($I$20="Actual/HUD Paid Rent",(I239*I459*12),(I239*'For Reference 2026 FMR'!H217*12))</f>
        <v>0</v>
      </c>
      <c r="J679" s="78">
        <f>IF($I$20="Actual/HUD Paid Rent",(J239*J459*12),(J239*'For Reference 2026 FMR'!I217*12))</f>
        <v>0</v>
      </c>
      <c r="K679" s="79">
        <f t="shared" si="14"/>
        <v>0</v>
      </c>
      <c r="L679" s="4"/>
      <c r="O679" s="9"/>
      <c r="P679" s="9"/>
    </row>
    <row r="680" spans="2:16" ht="15" customHeight="1" x14ac:dyDescent="0.25">
      <c r="B680" s="3"/>
      <c r="C680" s="154" t="str">
        <f>"Auto-calculated using "&amp;'For Reference 2026 FMR'!C218&amp;" FMRs or Actual Rents"</f>
        <v>Auto-calculated using Zavala County FMRs or Actual Rents</v>
      </c>
      <c r="D680" s="155"/>
      <c r="E680" s="78">
        <f>IF($I$20="Actual/HUD Paid Rent",(E240*E460*12),(E240*'For Reference 2026 FMR'!D218*12))</f>
        <v>0</v>
      </c>
      <c r="F680" s="78">
        <f>IF($I$20="Actual/HUD Paid Rent",(F240*F460*12),(F240*'For Reference 2026 FMR'!E218*12))</f>
        <v>0</v>
      </c>
      <c r="G680" s="78">
        <f>IF($I$20="Actual/HUD Paid Rent",(G240*G460*12),(G240*'For Reference 2026 FMR'!F218*12))</f>
        <v>0</v>
      </c>
      <c r="H680" s="78">
        <f>IF($I$20="Actual/HUD Paid Rent",(H240*H460*12),(H240*'For Reference 2026 FMR'!G218*12))</f>
        <v>0</v>
      </c>
      <c r="I680" s="78">
        <f>IF($I$20="Actual/HUD Paid Rent",(I240*I460*12),(I240*'For Reference 2026 FMR'!H218*12))</f>
        <v>0</v>
      </c>
      <c r="J680" s="78">
        <f>IF($I$20="Actual/HUD Paid Rent",(J240*J460*12),(J240*'For Reference 2026 FMR'!I218*12))</f>
        <v>0</v>
      </c>
      <c r="K680" s="79">
        <f t="shared" si="14"/>
        <v>0</v>
      </c>
      <c r="L680" s="4"/>
      <c r="O680" s="9"/>
      <c r="P680" s="9"/>
    </row>
    <row r="681" spans="2:16" ht="8.25" customHeight="1" thickBot="1" x14ac:dyDescent="0.3">
      <c r="B681" s="6"/>
      <c r="C681" s="37"/>
      <c r="D681" s="37"/>
      <c r="E681" s="37"/>
      <c r="F681" s="37"/>
      <c r="G681" s="37"/>
      <c r="H681" s="37"/>
      <c r="I681" s="37"/>
      <c r="J681" s="37"/>
      <c r="K681" s="37"/>
      <c r="L681" s="7"/>
    </row>
    <row r="682" spans="2:16" ht="9" customHeight="1" x14ac:dyDescent="0.25"/>
    <row r="683" spans="2:16" s="5" customFormat="1" x14ac:dyDescent="0.25"/>
    <row r="684" spans="2:16" s="5" customFormat="1" x14ac:dyDescent="0.25"/>
    <row r="685" spans="2:16" s="5" customFormat="1" x14ac:dyDescent="0.25"/>
    <row r="686" spans="2:16" s="5" customFormat="1" x14ac:dyDescent="0.25"/>
    <row r="687" spans="2:16" s="5" customFormat="1" x14ac:dyDescent="0.25"/>
    <row r="688" spans="2:16"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row r="821" s="5" customFormat="1" x14ac:dyDescent="0.25"/>
    <row r="822" s="5" customFormat="1" x14ac:dyDescent="0.25"/>
    <row r="823" s="5" customFormat="1" x14ac:dyDescent="0.25"/>
    <row r="824" s="5" customFormat="1" x14ac:dyDescent="0.25"/>
    <row r="825" s="5" customFormat="1" x14ac:dyDescent="0.25"/>
    <row r="826" s="5" customFormat="1" x14ac:dyDescent="0.25"/>
    <row r="827" s="5" customFormat="1" x14ac:dyDescent="0.25"/>
    <row r="828" s="5" customFormat="1" x14ac:dyDescent="0.25"/>
    <row r="829" s="5" customFormat="1" x14ac:dyDescent="0.25"/>
    <row r="830" s="5" customFormat="1" x14ac:dyDescent="0.25"/>
    <row r="831" s="5" customFormat="1" x14ac:dyDescent="0.25"/>
    <row r="832" s="5" customFormat="1" x14ac:dyDescent="0.25"/>
    <row r="833" s="5" customFormat="1" x14ac:dyDescent="0.25"/>
    <row r="834" s="5" customFormat="1" x14ac:dyDescent="0.25"/>
    <row r="835" s="5" customFormat="1" x14ac:dyDescent="0.25"/>
    <row r="836" s="5" customFormat="1" x14ac:dyDescent="0.25"/>
    <row r="837" s="5" customFormat="1" x14ac:dyDescent="0.25"/>
    <row r="838" s="5" customFormat="1" x14ac:dyDescent="0.25"/>
    <row r="839" s="5" customFormat="1" x14ac:dyDescent="0.25"/>
    <row r="840" s="5" customFormat="1" x14ac:dyDescent="0.25"/>
    <row r="841" s="5" customFormat="1" x14ac:dyDescent="0.25"/>
    <row r="842" s="5" customFormat="1" x14ac:dyDescent="0.25"/>
    <row r="843" s="5" customFormat="1" x14ac:dyDescent="0.25"/>
    <row r="844" s="5" customFormat="1" x14ac:dyDescent="0.25"/>
    <row r="845" s="5" customFormat="1" x14ac:dyDescent="0.25"/>
    <row r="846" s="5" customFormat="1" x14ac:dyDescent="0.25"/>
    <row r="847" s="5" customFormat="1" x14ac:dyDescent="0.25"/>
    <row r="848" s="5" customFormat="1" x14ac:dyDescent="0.25"/>
    <row r="849" s="5" customFormat="1" x14ac:dyDescent="0.25"/>
    <row r="850" s="5" customFormat="1" x14ac:dyDescent="0.25"/>
    <row r="851" s="5" customFormat="1" x14ac:dyDescent="0.25"/>
    <row r="852" s="5" customFormat="1" x14ac:dyDescent="0.25"/>
    <row r="853" s="5" customFormat="1" x14ac:dyDescent="0.25"/>
    <row r="854" s="5" customFormat="1" x14ac:dyDescent="0.25"/>
    <row r="855" s="5" customFormat="1" x14ac:dyDescent="0.25"/>
    <row r="856" s="5" customFormat="1" x14ac:dyDescent="0.25"/>
    <row r="857" s="5" customFormat="1" x14ac:dyDescent="0.25"/>
    <row r="858" s="5" customFormat="1" x14ac:dyDescent="0.25"/>
    <row r="859" s="5" customFormat="1" x14ac:dyDescent="0.25"/>
    <row r="860" s="5" customFormat="1" x14ac:dyDescent="0.25"/>
    <row r="861" s="5" customFormat="1" x14ac:dyDescent="0.25"/>
    <row r="862" s="5" customFormat="1" x14ac:dyDescent="0.25"/>
    <row r="863" s="5" customFormat="1" x14ac:dyDescent="0.25"/>
    <row r="864" s="5" customFormat="1" x14ac:dyDescent="0.25"/>
    <row r="865" s="5" customFormat="1" x14ac:dyDescent="0.25"/>
    <row r="866" s="5" customFormat="1" x14ac:dyDescent="0.25"/>
    <row r="867" s="5" customFormat="1" x14ac:dyDescent="0.25"/>
    <row r="868" s="5" customFormat="1" x14ac:dyDescent="0.25"/>
    <row r="869" s="5" customFormat="1" x14ac:dyDescent="0.25"/>
    <row r="870" s="5" customFormat="1" x14ac:dyDescent="0.25"/>
    <row r="871" s="5" customFormat="1" x14ac:dyDescent="0.25"/>
    <row r="872" s="5" customFormat="1" x14ac:dyDescent="0.25"/>
    <row r="873" s="5" customFormat="1" x14ac:dyDescent="0.25"/>
    <row r="874" s="5" customFormat="1" x14ac:dyDescent="0.25"/>
    <row r="875" s="5" customFormat="1" x14ac:dyDescent="0.25"/>
    <row r="876" s="5" customFormat="1" x14ac:dyDescent="0.25"/>
    <row r="877" s="5" customFormat="1" x14ac:dyDescent="0.25"/>
    <row r="878" s="5" customFormat="1" x14ac:dyDescent="0.25"/>
    <row r="879" s="5" customFormat="1" x14ac:dyDescent="0.25"/>
    <row r="880" s="5" customFormat="1" x14ac:dyDescent="0.25"/>
    <row r="881" s="5" customFormat="1" x14ac:dyDescent="0.25"/>
    <row r="882" s="5" customFormat="1" x14ac:dyDescent="0.25"/>
    <row r="883" s="5" customFormat="1" x14ac:dyDescent="0.25"/>
    <row r="884" s="5" customFormat="1" x14ac:dyDescent="0.25"/>
    <row r="885" s="5" customFormat="1" x14ac:dyDescent="0.25"/>
    <row r="886" s="5" customFormat="1" x14ac:dyDescent="0.25"/>
    <row r="887" s="5" customFormat="1" x14ac:dyDescent="0.25"/>
    <row r="888" s="5" customFormat="1" x14ac:dyDescent="0.25"/>
    <row r="889" s="5" customFormat="1" x14ac:dyDescent="0.25"/>
    <row r="890" s="5" customFormat="1" x14ac:dyDescent="0.25"/>
    <row r="891" s="5" customFormat="1" x14ac:dyDescent="0.25"/>
    <row r="892" s="5" customFormat="1" x14ac:dyDescent="0.25"/>
    <row r="893" s="5" customFormat="1" x14ac:dyDescent="0.25"/>
    <row r="894" s="5" customFormat="1" x14ac:dyDescent="0.25"/>
    <row r="895" s="5" customFormat="1" x14ac:dyDescent="0.25"/>
    <row r="896" s="5" customFormat="1" x14ac:dyDescent="0.25"/>
    <row r="897" s="5" customFormat="1" x14ac:dyDescent="0.25"/>
    <row r="898" s="5" customFormat="1" x14ac:dyDescent="0.25"/>
    <row r="899" s="5" customFormat="1" x14ac:dyDescent="0.25"/>
    <row r="900" s="5" customFormat="1" x14ac:dyDescent="0.25"/>
    <row r="901" s="5" customFormat="1" x14ac:dyDescent="0.25"/>
    <row r="902" s="5" customFormat="1" x14ac:dyDescent="0.25"/>
    <row r="903" s="5" customFormat="1" x14ac:dyDescent="0.25"/>
    <row r="904" s="5" customFormat="1" x14ac:dyDescent="0.25"/>
    <row r="905" s="5" customFormat="1" x14ac:dyDescent="0.25"/>
    <row r="906" s="5" customFormat="1" x14ac:dyDescent="0.25"/>
    <row r="907" s="5" customFormat="1" x14ac:dyDescent="0.25"/>
    <row r="908" s="5" customFormat="1" x14ac:dyDescent="0.25"/>
    <row r="909" s="5" customFormat="1" x14ac:dyDescent="0.25"/>
    <row r="910" s="5" customFormat="1" x14ac:dyDescent="0.25"/>
    <row r="911" s="5" customFormat="1" x14ac:dyDescent="0.25"/>
    <row r="912" s="5" customFormat="1" x14ac:dyDescent="0.25"/>
    <row r="913" s="5" customFormat="1" x14ac:dyDescent="0.25"/>
    <row r="914" s="5" customFormat="1" x14ac:dyDescent="0.25"/>
    <row r="915" s="5" customFormat="1" x14ac:dyDescent="0.25"/>
    <row r="916" s="5" customFormat="1" x14ac:dyDescent="0.25"/>
    <row r="917" s="5" customFormat="1" x14ac:dyDescent="0.25"/>
    <row r="918" s="5" customFormat="1" x14ac:dyDescent="0.25"/>
    <row r="919" s="5" customFormat="1" x14ac:dyDescent="0.25"/>
    <row r="920" s="5" customFormat="1" x14ac:dyDescent="0.25"/>
    <row r="921" s="5" customFormat="1" x14ac:dyDescent="0.25"/>
    <row r="922" s="5" customFormat="1" x14ac:dyDescent="0.25"/>
    <row r="923" s="5" customFormat="1" x14ac:dyDescent="0.25"/>
    <row r="924" s="5" customFormat="1" x14ac:dyDescent="0.25"/>
    <row r="925" s="5" customFormat="1" x14ac:dyDescent="0.25"/>
    <row r="926" s="5" customFormat="1" x14ac:dyDescent="0.25"/>
    <row r="927" s="5" customFormat="1" x14ac:dyDescent="0.25"/>
    <row r="928" s="5" customFormat="1" x14ac:dyDescent="0.25"/>
    <row r="929" s="5" customFormat="1" x14ac:dyDescent="0.25"/>
    <row r="930" s="5" customFormat="1" x14ac:dyDescent="0.25"/>
    <row r="931" s="5" customFormat="1" x14ac:dyDescent="0.25"/>
    <row r="932" s="5" customFormat="1" x14ac:dyDescent="0.25"/>
    <row r="933" s="5" customFormat="1" x14ac:dyDescent="0.25"/>
    <row r="934" s="5" customFormat="1" x14ac:dyDescent="0.25"/>
    <row r="935" s="5" customFormat="1" x14ac:dyDescent="0.25"/>
    <row r="936" s="5" customFormat="1" x14ac:dyDescent="0.25"/>
    <row r="937" s="5" customFormat="1" x14ac:dyDescent="0.25"/>
    <row r="938" s="5" customFormat="1" x14ac:dyDescent="0.25"/>
    <row r="939" s="5" customFormat="1" x14ac:dyDescent="0.25"/>
    <row r="940" s="5" customFormat="1" x14ac:dyDescent="0.25"/>
    <row r="941" s="5" customFormat="1" x14ac:dyDescent="0.25"/>
    <row r="942" s="5" customFormat="1" x14ac:dyDescent="0.25"/>
    <row r="943" s="5" customFormat="1" x14ac:dyDescent="0.25"/>
    <row r="944" s="5" customFormat="1" x14ac:dyDescent="0.25"/>
    <row r="945" s="5" customFormat="1" x14ac:dyDescent="0.25"/>
    <row r="946" s="5" customFormat="1" x14ac:dyDescent="0.25"/>
    <row r="947" s="5" customFormat="1" x14ac:dyDescent="0.25"/>
    <row r="948" s="5" customFormat="1" x14ac:dyDescent="0.25"/>
    <row r="949" s="5" customFormat="1" x14ac:dyDescent="0.25"/>
    <row r="950" s="5" customFormat="1" x14ac:dyDescent="0.25"/>
    <row r="951" s="5" customFormat="1" x14ac:dyDescent="0.25"/>
    <row r="952" s="5" customFormat="1" x14ac:dyDescent="0.25"/>
    <row r="953" s="5" customFormat="1" x14ac:dyDescent="0.25"/>
    <row r="954" s="5" customFormat="1" x14ac:dyDescent="0.25"/>
    <row r="955" s="5" customFormat="1" x14ac:dyDescent="0.25"/>
    <row r="956" s="5" customFormat="1" x14ac:dyDescent="0.25"/>
    <row r="957" s="5" customFormat="1" x14ac:dyDescent="0.25"/>
    <row r="958" s="5" customFormat="1" x14ac:dyDescent="0.25"/>
    <row r="959" s="5" customFormat="1" x14ac:dyDescent="0.25"/>
    <row r="960" s="5" customFormat="1" x14ac:dyDescent="0.25"/>
    <row r="961" s="5" customFormat="1" x14ac:dyDescent="0.25"/>
    <row r="962" s="5" customFormat="1" x14ac:dyDescent="0.25"/>
    <row r="963" s="5" customFormat="1" x14ac:dyDescent="0.25"/>
    <row r="964" s="5" customFormat="1" x14ac:dyDescent="0.25"/>
    <row r="965" s="5" customFormat="1" x14ac:dyDescent="0.25"/>
    <row r="966" s="5" customFormat="1" x14ac:dyDescent="0.25"/>
    <row r="967" s="5" customFormat="1" x14ac:dyDescent="0.25"/>
    <row r="968" s="5" customFormat="1" x14ac:dyDescent="0.25"/>
    <row r="969" s="5" customFormat="1" x14ac:dyDescent="0.25"/>
    <row r="970" s="5" customFormat="1" x14ac:dyDescent="0.25"/>
    <row r="971" s="5" customFormat="1" x14ac:dyDescent="0.25"/>
    <row r="972" s="5" customFormat="1" x14ac:dyDescent="0.25"/>
    <row r="973" s="5" customFormat="1" x14ac:dyDescent="0.25"/>
    <row r="974" s="5" customFormat="1" x14ac:dyDescent="0.25"/>
    <row r="975" s="5" customFormat="1" x14ac:dyDescent="0.25"/>
    <row r="976" s="5" customFormat="1" x14ac:dyDescent="0.25"/>
    <row r="977" s="5" customFormat="1" x14ac:dyDescent="0.25"/>
    <row r="978" s="5" customFormat="1" x14ac:dyDescent="0.25"/>
    <row r="979" s="5" customFormat="1" x14ac:dyDescent="0.25"/>
    <row r="980" s="5" customFormat="1" x14ac:dyDescent="0.25"/>
    <row r="981" s="5" customFormat="1" x14ac:dyDescent="0.25"/>
    <row r="982" s="5" customFormat="1" x14ac:dyDescent="0.25"/>
    <row r="983" s="5" customFormat="1" x14ac:dyDescent="0.25"/>
    <row r="984" s="5" customFormat="1" x14ac:dyDescent="0.25"/>
    <row r="985" s="5" customFormat="1" x14ac:dyDescent="0.25"/>
    <row r="986" s="5" customFormat="1" x14ac:dyDescent="0.25"/>
    <row r="987" s="5" customFormat="1" x14ac:dyDescent="0.25"/>
    <row r="988" s="5" customFormat="1" x14ac:dyDescent="0.25"/>
    <row r="989" s="5" customFormat="1" x14ac:dyDescent="0.25"/>
    <row r="990" s="5" customFormat="1" x14ac:dyDescent="0.25"/>
    <row r="991" s="5" customFormat="1" x14ac:dyDescent="0.25"/>
    <row r="992" s="5" customFormat="1" x14ac:dyDescent="0.25"/>
    <row r="993" s="5" customFormat="1" x14ac:dyDescent="0.25"/>
    <row r="994" s="5" customFormat="1" x14ac:dyDescent="0.25"/>
    <row r="995" s="5" customFormat="1" x14ac:dyDescent="0.25"/>
    <row r="996" s="5" customFormat="1" x14ac:dyDescent="0.25"/>
    <row r="997" s="5" customFormat="1" x14ac:dyDescent="0.25"/>
    <row r="998" s="5" customFormat="1" x14ac:dyDescent="0.25"/>
    <row r="999" s="5" customFormat="1" x14ac:dyDescent="0.25"/>
    <row r="1000" s="5" customFormat="1" x14ac:dyDescent="0.25"/>
    <row r="1001" s="5" customFormat="1" x14ac:dyDescent="0.25"/>
    <row r="1002" s="5" customFormat="1" x14ac:dyDescent="0.25"/>
    <row r="1003" s="5" customFormat="1" x14ac:dyDescent="0.25"/>
    <row r="1004" s="5" customFormat="1" x14ac:dyDescent="0.25"/>
    <row r="1005" s="5" customFormat="1" x14ac:dyDescent="0.25"/>
    <row r="1006" s="5" customFormat="1" x14ac:dyDescent="0.25"/>
    <row r="1007" s="5" customFormat="1" x14ac:dyDescent="0.25"/>
    <row r="1008" s="5" customFormat="1" x14ac:dyDescent="0.25"/>
    <row r="1009" s="5" customFormat="1" x14ac:dyDescent="0.25"/>
    <row r="1010" s="5" customFormat="1" x14ac:dyDescent="0.25"/>
    <row r="1011" s="5" customFormat="1" x14ac:dyDescent="0.25"/>
    <row r="1012" s="5" customFormat="1" x14ac:dyDescent="0.25"/>
    <row r="1013" s="5" customFormat="1" x14ac:dyDescent="0.25"/>
    <row r="1014" s="5" customFormat="1" x14ac:dyDescent="0.25"/>
    <row r="1015" s="5" customFormat="1" x14ac:dyDescent="0.25"/>
    <row r="1016" s="5" customFormat="1" x14ac:dyDescent="0.25"/>
    <row r="1017" s="5" customFormat="1" x14ac:dyDescent="0.25"/>
    <row r="1018" s="5" customFormat="1" x14ac:dyDescent="0.25"/>
    <row r="1019" s="5" customFormat="1" x14ac:dyDescent="0.25"/>
    <row r="1020" s="5" customFormat="1" x14ac:dyDescent="0.25"/>
    <row r="1021" s="5" customFormat="1" x14ac:dyDescent="0.25"/>
    <row r="1022" s="5" customFormat="1" x14ac:dyDescent="0.25"/>
    <row r="1023" s="5" customFormat="1" x14ac:dyDescent="0.25"/>
    <row r="1024" s="5" customFormat="1" x14ac:dyDescent="0.25"/>
    <row r="1025" s="5" customFormat="1" x14ac:dyDescent="0.25"/>
    <row r="1026" s="5" customFormat="1" x14ac:dyDescent="0.25"/>
    <row r="1027" s="5" customFormat="1" x14ac:dyDescent="0.25"/>
    <row r="1028" s="5" customFormat="1" x14ac:dyDescent="0.25"/>
    <row r="1029" s="5" customFormat="1" x14ac:dyDescent="0.25"/>
    <row r="1030" s="5" customFormat="1" x14ac:dyDescent="0.25"/>
    <row r="1031" s="5" customFormat="1" x14ac:dyDescent="0.25"/>
    <row r="1032" s="5" customFormat="1" x14ac:dyDescent="0.25"/>
    <row r="1033" s="5" customFormat="1" x14ac:dyDescent="0.25"/>
    <row r="1034" s="5" customFormat="1" x14ac:dyDescent="0.25"/>
    <row r="1035" s="5" customFormat="1" x14ac:dyDescent="0.25"/>
    <row r="1036" s="5" customFormat="1" x14ac:dyDescent="0.25"/>
    <row r="1037" s="5" customFormat="1" x14ac:dyDescent="0.25"/>
    <row r="1038" s="5" customFormat="1" x14ac:dyDescent="0.25"/>
    <row r="1039" s="5" customFormat="1" x14ac:dyDescent="0.25"/>
    <row r="1040" s="5" customFormat="1" x14ac:dyDescent="0.25"/>
    <row r="1041" s="5" customFormat="1" x14ac:dyDescent="0.25"/>
    <row r="1042" s="5" customFormat="1" x14ac:dyDescent="0.25"/>
    <row r="1043" s="5" customFormat="1" x14ac:dyDescent="0.25"/>
    <row r="1044" s="5" customFormat="1" x14ac:dyDescent="0.25"/>
    <row r="1045" s="5" customFormat="1" x14ac:dyDescent="0.25"/>
    <row r="1046" s="5" customFormat="1" x14ac:dyDescent="0.25"/>
    <row r="1047" s="5" customFormat="1" x14ac:dyDescent="0.25"/>
    <row r="1048" s="5" customFormat="1" x14ac:dyDescent="0.25"/>
    <row r="1049" s="5" customFormat="1" x14ac:dyDescent="0.25"/>
    <row r="1050" s="5" customFormat="1" x14ac:dyDescent="0.25"/>
    <row r="1051" s="5" customFormat="1" x14ac:dyDescent="0.25"/>
    <row r="1052" s="5" customFormat="1" x14ac:dyDescent="0.25"/>
    <row r="1053" s="5" customFormat="1" x14ac:dyDescent="0.25"/>
    <row r="1054" s="5" customFormat="1" x14ac:dyDescent="0.25"/>
    <row r="1055" s="5" customFormat="1" x14ac:dyDescent="0.25"/>
    <row r="1056" s="5" customFormat="1" x14ac:dyDescent="0.25"/>
    <row r="1057" s="5" customFormat="1" x14ac:dyDescent="0.25"/>
    <row r="1058" s="5" customFormat="1" x14ac:dyDescent="0.25"/>
    <row r="1059" s="5" customFormat="1" x14ac:dyDescent="0.25"/>
    <row r="1060" s="5" customFormat="1" x14ac:dyDescent="0.25"/>
    <row r="1061" s="5" customFormat="1" x14ac:dyDescent="0.25"/>
    <row r="1062" s="5" customFormat="1" x14ac:dyDescent="0.25"/>
    <row r="1063" s="5" customFormat="1" x14ac:dyDescent="0.25"/>
    <row r="1064" s="5" customFormat="1" x14ac:dyDescent="0.25"/>
    <row r="1065" s="5" customFormat="1" x14ac:dyDescent="0.25"/>
    <row r="1066" s="5" customFormat="1" x14ac:dyDescent="0.25"/>
    <row r="1067" s="5" customFormat="1" x14ac:dyDescent="0.25"/>
    <row r="1068" s="5" customFormat="1" x14ac:dyDescent="0.25"/>
    <row r="1069" s="5" customFormat="1" x14ac:dyDescent="0.25"/>
    <row r="1070" s="5" customFormat="1" x14ac:dyDescent="0.25"/>
    <row r="1071" s="5" customFormat="1" x14ac:dyDescent="0.25"/>
    <row r="1072" s="5" customFormat="1" x14ac:dyDescent="0.25"/>
    <row r="1073" s="5" customFormat="1" x14ac:dyDescent="0.25"/>
    <row r="1074" s="5" customFormat="1" x14ac:dyDescent="0.25"/>
    <row r="1075" s="5" customFormat="1" x14ac:dyDescent="0.25"/>
    <row r="1076" s="5" customFormat="1" x14ac:dyDescent="0.25"/>
    <row r="1077" s="5" customFormat="1" x14ac:dyDescent="0.25"/>
    <row r="1078" s="5" customFormat="1" x14ac:dyDescent="0.25"/>
    <row r="1079" s="5" customFormat="1" x14ac:dyDescent="0.25"/>
    <row r="1080" s="5" customFormat="1" x14ac:dyDescent="0.25"/>
    <row r="1081" s="5" customFormat="1" x14ac:dyDescent="0.25"/>
    <row r="1082" s="5" customFormat="1" x14ac:dyDescent="0.25"/>
    <row r="1083" s="5" customFormat="1" x14ac:dyDescent="0.25"/>
    <row r="1084" s="5" customFormat="1" x14ac:dyDescent="0.25"/>
    <row r="1085" s="5" customFormat="1" x14ac:dyDescent="0.25"/>
    <row r="1086" s="5" customFormat="1" x14ac:dyDescent="0.25"/>
    <row r="1087" s="5" customFormat="1" x14ac:dyDescent="0.25"/>
    <row r="1088" s="5" customFormat="1" x14ac:dyDescent="0.25"/>
    <row r="1089" s="5" customFormat="1" x14ac:dyDescent="0.25"/>
    <row r="1090" s="5" customFormat="1" x14ac:dyDescent="0.25"/>
    <row r="1091" s="5" customFormat="1" x14ac:dyDescent="0.25"/>
    <row r="1092" s="5" customFormat="1" x14ac:dyDescent="0.25"/>
    <row r="1093" s="5" customFormat="1" x14ac:dyDescent="0.25"/>
    <row r="1094" s="5" customFormat="1" x14ac:dyDescent="0.25"/>
    <row r="1095" s="5" customFormat="1" x14ac:dyDescent="0.25"/>
  </sheetData>
  <sheetProtection algorithmName="SHA-512" hashValue="lZci7gvGEN+kCAcvivv2PkG8yjkFGrDGQN5S7/5m586yADwgkhyBSsrB/0G9Wf8x7CzvNZbOgWLB5J39VdWOoQ==" saltValue="VTpNcVRk0wANbGiofYe7QA==" spinCount="100000" sheet="1" formatRows="0" selectLockedCells="1"/>
  <mergeCells count="669">
    <mergeCell ref="C673:D673"/>
    <mergeCell ref="C674:D674"/>
    <mergeCell ref="C675:D675"/>
    <mergeCell ref="C676:D676"/>
    <mergeCell ref="C677:D677"/>
    <mergeCell ref="C678:D678"/>
    <mergeCell ref="C679:D679"/>
    <mergeCell ref="C680:D680"/>
    <mergeCell ref="C664:D664"/>
    <mergeCell ref="C665:D665"/>
    <mergeCell ref="C666:D666"/>
    <mergeCell ref="C667:D667"/>
    <mergeCell ref="C668:D668"/>
    <mergeCell ref="C669:D669"/>
    <mergeCell ref="C670:D670"/>
    <mergeCell ref="C671:D671"/>
    <mergeCell ref="C672:D672"/>
    <mergeCell ref="C655:D655"/>
    <mergeCell ref="C656:D656"/>
    <mergeCell ref="C657:D657"/>
    <mergeCell ref="C658:D658"/>
    <mergeCell ref="C659:D659"/>
    <mergeCell ref="C660:D660"/>
    <mergeCell ref="C661:D661"/>
    <mergeCell ref="C662:D662"/>
    <mergeCell ref="C663:D663"/>
    <mergeCell ref="C646:D646"/>
    <mergeCell ref="C647:D647"/>
    <mergeCell ref="C648:D648"/>
    <mergeCell ref="C649:D649"/>
    <mergeCell ref="C650:D650"/>
    <mergeCell ref="C651:D651"/>
    <mergeCell ref="C652:D652"/>
    <mergeCell ref="C653:D653"/>
    <mergeCell ref="C654:D654"/>
    <mergeCell ref="C637:D637"/>
    <mergeCell ref="C638:D638"/>
    <mergeCell ref="C639:D639"/>
    <mergeCell ref="C640:D640"/>
    <mergeCell ref="C641:D641"/>
    <mergeCell ref="C642:D642"/>
    <mergeCell ref="C643:D643"/>
    <mergeCell ref="C644:D644"/>
    <mergeCell ref="C645:D645"/>
    <mergeCell ref="C628:D628"/>
    <mergeCell ref="C629:D629"/>
    <mergeCell ref="C630:D630"/>
    <mergeCell ref="C631:D631"/>
    <mergeCell ref="C632:D632"/>
    <mergeCell ref="C633:D633"/>
    <mergeCell ref="C634:D634"/>
    <mergeCell ref="C635:D635"/>
    <mergeCell ref="C636:D636"/>
    <mergeCell ref="C619:D619"/>
    <mergeCell ref="C620:D620"/>
    <mergeCell ref="C621:D621"/>
    <mergeCell ref="C622:D622"/>
    <mergeCell ref="C623:D623"/>
    <mergeCell ref="C624:D624"/>
    <mergeCell ref="C625:D625"/>
    <mergeCell ref="C626:D626"/>
    <mergeCell ref="C627:D627"/>
    <mergeCell ref="C610:D610"/>
    <mergeCell ref="C611:D611"/>
    <mergeCell ref="C612:D612"/>
    <mergeCell ref="C613:D613"/>
    <mergeCell ref="C614:D614"/>
    <mergeCell ref="C615:D615"/>
    <mergeCell ref="C616:D616"/>
    <mergeCell ref="C617:D617"/>
    <mergeCell ref="C618:D618"/>
    <mergeCell ref="C601:D601"/>
    <mergeCell ref="C602:D602"/>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C583:D583"/>
    <mergeCell ref="C584:D584"/>
    <mergeCell ref="C585:D585"/>
    <mergeCell ref="C586:D586"/>
    <mergeCell ref="C587:D587"/>
    <mergeCell ref="C588:D588"/>
    <mergeCell ref="C589:D589"/>
    <mergeCell ref="C590:D590"/>
    <mergeCell ref="C591:D591"/>
    <mergeCell ref="C574:D574"/>
    <mergeCell ref="C575:D575"/>
    <mergeCell ref="C576:D576"/>
    <mergeCell ref="C577:D577"/>
    <mergeCell ref="C578:D578"/>
    <mergeCell ref="C579:D579"/>
    <mergeCell ref="C580:D580"/>
    <mergeCell ref="C581:D581"/>
    <mergeCell ref="C582:D582"/>
    <mergeCell ref="C565:D565"/>
    <mergeCell ref="C566:D566"/>
    <mergeCell ref="C567:D567"/>
    <mergeCell ref="C568:D568"/>
    <mergeCell ref="C569:D569"/>
    <mergeCell ref="C570:D570"/>
    <mergeCell ref="C571:D571"/>
    <mergeCell ref="C572:D572"/>
    <mergeCell ref="C573:D573"/>
    <mergeCell ref="C556:D556"/>
    <mergeCell ref="C557:D557"/>
    <mergeCell ref="C558:D558"/>
    <mergeCell ref="C559:D559"/>
    <mergeCell ref="C560:D560"/>
    <mergeCell ref="C561:D561"/>
    <mergeCell ref="C562:D562"/>
    <mergeCell ref="C563:D563"/>
    <mergeCell ref="C564:D564"/>
    <mergeCell ref="C547:D547"/>
    <mergeCell ref="C548:D548"/>
    <mergeCell ref="C549:D549"/>
    <mergeCell ref="C550:D550"/>
    <mergeCell ref="C551:D551"/>
    <mergeCell ref="C552:D552"/>
    <mergeCell ref="C553:D553"/>
    <mergeCell ref="C554:D554"/>
    <mergeCell ref="C555:D555"/>
    <mergeCell ref="C538:D538"/>
    <mergeCell ref="C539:D539"/>
    <mergeCell ref="C540:D540"/>
    <mergeCell ref="C541:D541"/>
    <mergeCell ref="C542:D542"/>
    <mergeCell ref="C543:D543"/>
    <mergeCell ref="C544:D544"/>
    <mergeCell ref="C545:D545"/>
    <mergeCell ref="C546:D546"/>
    <mergeCell ref="C529:D529"/>
    <mergeCell ref="C530:D530"/>
    <mergeCell ref="C531:D531"/>
    <mergeCell ref="C532:D532"/>
    <mergeCell ref="C533:D533"/>
    <mergeCell ref="C534:D534"/>
    <mergeCell ref="C535:D535"/>
    <mergeCell ref="C536:D536"/>
    <mergeCell ref="C537:D537"/>
    <mergeCell ref="C520:D520"/>
    <mergeCell ref="C521:D521"/>
    <mergeCell ref="C522:D522"/>
    <mergeCell ref="C523:D523"/>
    <mergeCell ref="C524:D524"/>
    <mergeCell ref="C525:D525"/>
    <mergeCell ref="C526:D526"/>
    <mergeCell ref="C527:D527"/>
    <mergeCell ref="C528:D528"/>
    <mergeCell ref="C511:D511"/>
    <mergeCell ref="C512:D512"/>
    <mergeCell ref="C513:D513"/>
    <mergeCell ref="C514:D514"/>
    <mergeCell ref="C515:D515"/>
    <mergeCell ref="C516:D516"/>
    <mergeCell ref="C517:D517"/>
    <mergeCell ref="C518:D518"/>
    <mergeCell ref="C519:D519"/>
    <mergeCell ref="C502:D502"/>
    <mergeCell ref="C503:D503"/>
    <mergeCell ref="C504:D504"/>
    <mergeCell ref="C505:D505"/>
    <mergeCell ref="C506:D506"/>
    <mergeCell ref="C507:D507"/>
    <mergeCell ref="C508:D508"/>
    <mergeCell ref="C509:D509"/>
    <mergeCell ref="C510:D510"/>
    <mergeCell ref="C493:D493"/>
    <mergeCell ref="C494:D494"/>
    <mergeCell ref="C495:D495"/>
    <mergeCell ref="C496:D496"/>
    <mergeCell ref="C497:D497"/>
    <mergeCell ref="C498:D498"/>
    <mergeCell ref="C499:D499"/>
    <mergeCell ref="C500:D500"/>
    <mergeCell ref="C501:D501"/>
    <mergeCell ref="C484:D484"/>
    <mergeCell ref="C485:D485"/>
    <mergeCell ref="C486:D486"/>
    <mergeCell ref="C487:D487"/>
    <mergeCell ref="C488:D488"/>
    <mergeCell ref="C489:D489"/>
    <mergeCell ref="C490:D490"/>
    <mergeCell ref="C491:D491"/>
    <mergeCell ref="C492:D492"/>
    <mergeCell ref="C475:D475"/>
    <mergeCell ref="C476:D476"/>
    <mergeCell ref="C477:D477"/>
    <mergeCell ref="C478:D478"/>
    <mergeCell ref="C479:D479"/>
    <mergeCell ref="C480:D480"/>
    <mergeCell ref="C481:D481"/>
    <mergeCell ref="C482:D482"/>
    <mergeCell ref="C483:D483"/>
    <mergeCell ref="C468:D468"/>
    <mergeCell ref="C469:D469"/>
    <mergeCell ref="C470:D470"/>
    <mergeCell ref="C471:D471"/>
    <mergeCell ref="C472:D472"/>
    <mergeCell ref="C473:D473"/>
    <mergeCell ref="C474:D474"/>
    <mergeCell ref="C454:D454"/>
    <mergeCell ref="C455:D455"/>
    <mergeCell ref="C456:D456"/>
    <mergeCell ref="C457:D457"/>
    <mergeCell ref="C458:D458"/>
    <mergeCell ref="C459:D459"/>
    <mergeCell ref="C460:D460"/>
    <mergeCell ref="C445:D445"/>
    <mergeCell ref="C446:D446"/>
    <mergeCell ref="C447:D447"/>
    <mergeCell ref="C448:D448"/>
    <mergeCell ref="C449:D449"/>
    <mergeCell ref="C450:D450"/>
    <mergeCell ref="C451:D451"/>
    <mergeCell ref="C452:D452"/>
    <mergeCell ref="C453:D453"/>
    <mergeCell ref="C407:D407"/>
    <mergeCell ref="C408:D408"/>
    <mergeCell ref="C409:D409"/>
    <mergeCell ref="C410:D410"/>
    <mergeCell ref="C411:D411"/>
    <mergeCell ref="C412:D412"/>
    <mergeCell ref="C413:D413"/>
    <mergeCell ref="C414:D414"/>
    <mergeCell ref="C415:D415"/>
    <mergeCell ref="C398:D398"/>
    <mergeCell ref="C399:D399"/>
    <mergeCell ref="C400:D400"/>
    <mergeCell ref="C401:D401"/>
    <mergeCell ref="C402:D402"/>
    <mergeCell ref="C403:D403"/>
    <mergeCell ref="C404:D404"/>
    <mergeCell ref="C405:D405"/>
    <mergeCell ref="C406:D406"/>
    <mergeCell ref="C389:D389"/>
    <mergeCell ref="C390:D390"/>
    <mergeCell ref="C391:D391"/>
    <mergeCell ref="C392:D392"/>
    <mergeCell ref="C393:D393"/>
    <mergeCell ref="C394:D394"/>
    <mergeCell ref="C395:D395"/>
    <mergeCell ref="C396:D396"/>
    <mergeCell ref="C397:D397"/>
    <mergeCell ref="C380:D380"/>
    <mergeCell ref="C381:D381"/>
    <mergeCell ref="C382:D382"/>
    <mergeCell ref="C383:D383"/>
    <mergeCell ref="C384:D384"/>
    <mergeCell ref="C385:D385"/>
    <mergeCell ref="C386:D386"/>
    <mergeCell ref="C387:D387"/>
    <mergeCell ref="C388:D388"/>
    <mergeCell ref="C371:D371"/>
    <mergeCell ref="C372:D372"/>
    <mergeCell ref="C373:D373"/>
    <mergeCell ref="C374:D374"/>
    <mergeCell ref="C375:D375"/>
    <mergeCell ref="C376:D376"/>
    <mergeCell ref="C377:D377"/>
    <mergeCell ref="C378:D378"/>
    <mergeCell ref="C379:D379"/>
    <mergeCell ref="C362:D362"/>
    <mergeCell ref="C363:D363"/>
    <mergeCell ref="C364:D364"/>
    <mergeCell ref="C365:D365"/>
    <mergeCell ref="C366:D366"/>
    <mergeCell ref="C367:D367"/>
    <mergeCell ref="C368:D368"/>
    <mergeCell ref="C369:D369"/>
    <mergeCell ref="C370:D370"/>
    <mergeCell ref="C353:D353"/>
    <mergeCell ref="C354:D354"/>
    <mergeCell ref="C355:D355"/>
    <mergeCell ref="C356:D356"/>
    <mergeCell ref="C357:D357"/>
    <mergeCell ref="C358:D358"/>
    <mergeCell ref="C359:D359"/>
    <mergeCell ref="C360:D360"/>
    <mergeCell ref="C361:D361"/>
    <mergeCell ref="C344:D344"/>
    <mergeCell ref="C345:D345"/>
    <mergeCell ref="C346:D346"/>
    <mergeCell ref="C347:D347"/>
    <mergeCell ref="C348:D348"/>
    <mergeCell ref="C349:D349"/>
    <mergeCell ref="C350:D350"/>
    <mergeCell ref="C351:D351"/>
    <mergeCell ref="C352:D352"/>
    <mergeCell ref="C335:D335"/>
    <mergeCell ref="C336:D336"/>
    <mergeCell ref="C337:D337"/>
    <mergeCell ref="C338:D338"/>
    <mergeCell ref="C339:D339"/>
    <mergeCell ref="C340:D340"/>
    <mergeCell ref="C341:D341"/>
    <mergeCell ref="C342:D342"/>
    <mergeCell ref="C343:D343"/>
    <mergeCell ref="C326:D326"/>
    <mergeCell ref="C327:D327"/>
    <mergeCell ref="C328:D328"/>
    <mergeCell ref="C329:D329"/>
    <mergeCell ref="C330:D330"/>
    <mergeCell ref="C331:D331"/>
    <mergeCell ref="C332:D332"/>
    <mergeCell ref="C333:D333"/>
    <mergeCell ref="C334:D334"/>
    <mergeCell ref="C317:D317"/>
    <mergeCell ref="C318:D318"/>
    <mergeCell ref="C319:D319"/>
    <mergeCell ref="C320:D320"/>
    <mergeCell ref="C321:D321"/>
    <mergeCell ref="C322:D322"/>
    <mergeCell ref="C323:D323"/>
    <mergeCell ref="C324:D324"/>
    <mergeCell ref="C325:D325"/>
    <mergeCell ref="C308:D308"/>
    <mergeCell ref="C309:D309"/>
    <mergeCell ref="C310:D310"/>
    <mergeCell ref="C311:D311"/>
    <mergeCell ref="C312:D312"/>
    <mergeCell ref="C313:D313"/>
    <mergeCell ref="C314:D314"/>
    <mergeCell ref="C315:D315"/>
    <mergeCell ref="C316:D316"/>
    <mergeCell ref="C299:D299"/>
    <mergeCell ref="C300:D300"/>
    <mergeCell ref="C301:D301"/>
    <mergeCell ref="C302:D302"/>
    <mergeCell ref="C303:D303"/>
    <mergeCell ref="C304:D304"/>
    <mergeCell ref="C305:D305"/>
    <mergeCell ref="C306:D306"/>
    <mergeCell ref="C307:D307"/>
    <mergeCell ref="C290:D290"/>
    <mergeCell ref="C291:D291"/>
    <mergeCell ref="C292:D292"/>
    <mergeCell ref="C293:D293"/>
    <mergeCell ref="C294:D294"/>
    <mergeCell ref="C295:D295"/>
    <mergeCell ref="C296:D296"/>
    <mergeCell ref="C297:D297"/>
    <mergeCell ref="C298:D298"/>
    <mergeCell ref="C281:D281"/>
    <mergeCell ref="C282:D282"/>
    <mergeCell ref="C283:D283"/>
    <mergeCell ref="C284:D284"/>
    <mergeCell ref="C285:D285"/>
    <mergeCell ref="C286:D286"/>
    <mergeCell ref="C287:D287"/>
    <mergeCell ref="C288:D288"/>
    <mergeCell ref="C289:D289"/>
    <mergeCell ref="C272:D272"/>
    <mergeCell ref="C273:D273"/>
    <mergeCell ref="C274:D274"/>
    <mergeCell ref="C275:D275"/>
    <mergeCell ref="C276:D276"/>
    <mergeCell ref="C277:D277"/>
    <mergeCell ref="C278:D278"/>
    <mergeCell ref="C279:D279"/>
    <mergeCell ref="C280:D280"/>
    <mergeCell ref="C263:D263"/>
    <mergeCell ref="C264:D264"/>
    <mergeCell ref="C265:D265"/>
    <mergeCell ref="C266:D266"/>
    <mergeCell ref="C267:D267"/>
    <mergeCell ref="C268:D268"/>
    <mergeCell ref="C269:D269"/>
    <mergeCell ref="C270:D270"/>
    <mergeCell ref="C271:D271"/>
    <mergeCell ref="C254:D254"/>
    <mergeCell ref="C255:D255"/>
    <mergeCell ref="C256:D256"/>
    <mergeCell ref="C257:D257"/>
    <mergeCell ref="C258:D258"/>
    <mergeCell ref="C259:D259"/>
    <mergeCell ref="C260:D260"/>
    <mergeCell ref="C261:D261"/>
    <mergeCell ref="C262:D262"/>
    <mergeCell ref="C240:D240"/>
    <mergeCell ref="C248:D248"/>
    <mergeCell ref="C249:D249"/>
    <mergeCell ref="C250:D250"/>
    <mergeCell ref="C251:D251"/>
    <mergeCell ref="C252:D252"/>
    <mergeCell ref="C253:D253"/>
    <mergeCell ref="C231:D231"/>
    <mergeCell ref="C232:D232"/>
    <mergeCell ref="C233:D233"/>
    <mergeCell ref="C234:D234"/>
    <mergeCell ref="C235:D235"/>
    <mergeCell ref="C236:D236"/>
    <mergeCell ref="C237:D237"/>
    <mergeCell ref="C238:D238"/>
    <mergeCell ref="C239:D239"/>
    <mergeCell ref="C222:D222"/>
    <mergeCell ref="C223:D223"/>
    <mergeCell ref="C224:D224"/>
    <mergeCell ref="C225:D225"/>
    <mergeCell ref="C226:D226"/>
    <mergeCell ref="C227:D227"/>
    <mergeCell ref="C228:D228"/>
    <mergeCell ref="C229:D229"/>
    <mergeCell ref="C230:D230"/>
    <mergeCell ref="C181:D181"/>
    <mergeCell ref="C182:D182"/>
    <mergeCell ref="C215:D215"/>
    <mergeCell ref="C216:D216"/>
    <mergeCell ref="C217:D217"/>
    <mergeCell ref="C218:D218"/>
    <mergeCell ref="C219:D219"/>
    <mergeCell ref="C220:D220"/>
    <mergeCell ref="C221:D221"/>
    <mergeCell ref="C172:D172"/>
    <mergeCell ref="C173:D173"/>
    <mergeCell ref="C174:D174"/>
    <mergeCell ref="C175:D175"/>
    <mergeCell ref="C176:D176"/>
    <mergeCell ref="C177:D177"/>
    <mergeCell ref="C178:D178"/>
    <mergeCell ref="C179:D179"/>
    <mergeCell ref="C180:D180"/>
    <mergeCell ref="C163:D163"/>
    <mergeCell ref="C164:D164"/>
    <mergeCell ref="C165:D165"/>
    <mergeCell ref="C166:D166"/>
    <mergeCell ref="C167:D167"/>
    <mergeCell ref="C168:D168"/>
    <mergeCell ref="C169:D169"/>
    <mergeCell ref="C170:D170"/>
    <mergeCell ref="C171:D171"/>
    <mergeCell ref="C154:D154"/>
    <mergeCell ref="C155:D155"/>
    <mergeCell ref="C156:D156"/>
    <mergeCell ref="C157:D157"/>
    <mergeCell ref="C158:D158"/>
    <mergeCell ref="C159:D159"/>
    <mergeCell ref="C160:D160"/>
    <mergeCell ref="C161:D161"/>
    <mergeCell ref="C162:D162"/>
    <mergeCell ref="C145:D145"/>
    <mergeCell ref="C146:D146"/>
    <mergeCell ref="C147:D147"/>
    <mergeCell ref="C148:D148"/>
    <mergeCell ref="C149:D149"/>
    <mergeCell ref="C150:D150"/>
    <mergeCell ref="C151:D151"/>
    <mergeCell ref="C152:D152"/>
    <mergeCell ref="C153:D153"/>
    <mergeCell ref="C136:D136"/>
    <mergeCell ref="C137:D137"/>
    <mergeCell ref="C138:D138"/>
    <mergeCell ref="C139:D139"/>
    <mergeCell ref="C140:D140"/>
    <mergeCell ref="C141:D141"/>
    <mergeCell ref="C142:D142"/>
    <mergeCell ref="C143:D143"/>
    <mergeCell ref="C144:D144"/>
    <mergeCell ref="C127:D127"/>
    <mergeCell ref="C128:D128"/>
    <mergeCell ref="C129:D129"/>
    <mergeCell ref="C130:D130"/>
    <mergeCell ref="C131:D131"/>
    <mergeCell ref="C132:D132"/>
    <mergeCell ref="C133:D133"/>
    <mergeCell ref="C134:D134"/>
    <mergeCell ref="C135:D135"/>
    <mergeCell ref="C118:D118"/>
    <mergeCell ref="C119:D119"/>
    <mergeCell ref="C120:D120"/>
    <mergeCell ref="C121:D121"/>
    <mergeCell ref="C122:D122"/>
    <mergeCell ref="C123:D123"/>
    <mergeCell ref="C124:D124"/>
    <mergeCell ref="C125:D125"/>
    <mergeCell ref="C126:D126"/>
    <mergeCell ref="C109:D109"/>
    <mergeCell ref="C110:D110"/>
    <mergeCell ref="C111:D111"/>
    <mergeCell ref="C112:D112"/>
    <mergeCell ref="C113:D113"/>
    <mergeCell ref="C114:D114"/>
    <mergeCell ref="C115:D115"/>
    <mergeCell ref="C116:D116"/>
    <mergeCell ref="C117:D117"/>
    <mergeCell ref="C100:D100"/>
    <mergeCell ref="C101:D101"/>
    <mergeCell ref="C102:D102"/>
    <mergeCell ref="C103:D103"/>
    <mergeCell ref="C104:D104"/>
    <mergeCell ref="C105:D105"/>
    <mergeCell ref="C106:D106"/>
    <mergeCell ref="C107:D107"/>
    <mergeCell ref="C108:D108"/>
    <mergeCell ref="C91:D91"/>
    <mergeCell ref="C92:D92"/>
    <mergeCell ref="C93:D93"/>
    <mergeCell ref="C94:D94"/>
    <mergeCell ref="C95:D95"/>
    <mergeCell ref="C96:D96"/>
    <mergeCell ref="C97:D97"/>
    <mergeCell ref="C98:D98"/>
    <mergeCell ref="C99:D99"/>
    <mergeCell ref="C82:D82"/>
    <mergeCell ref="C83:D83"/>
    <mergeCell ref="C84:D84"/>
    <mergeCell ref="C85:D85"/>
    <mergeCell ref="C86:D86"/>
    <mergeCell ref="C87:D87"/>
    <mergeCell ref="C88:D88"/>
    <mergeCell ref="C89:D89"/>
    <mergeCell ref="C90:D90"/>
    <mergeCell ref="C73:D73"/>
    <mergeCell ref="C74:D74"/>
    <mergeCell ref="C75:D75"/>
    <mergeCell ref="C76:D76"/>
    <mergeCell ref="C77:D77"/>
    <mergeCell ref="C78:D78"/>
    <mergeCell ref="C79:D79"/>
    <mergeCell ref="C80:D80"/>
    <mergeCell ref="C81:D81"/>
    <mergeCell ref="C64:D64"/>
    <mergeCell ref="C65:D65"/>
    <mergeCell ref="C66:D66"/>
    <mergeCell ref="C67:D67"/>
    <mergeCell ref="C68:D68"/>
    <mergeCell ref="C69:D69"/>
    <mergeCell ref="C70:D70"/>
    <mergeCell ref="C71:D71"/>
    <mergeCell ref="C72:D72"/>
    <mergeCell ref="C55:D55"/>
    <mergeCell ref="C56:D56"/>
    <mergeCell ref="C57:D57"/>
    <mergeCell ref="C58:D58"/>
    <mergeCell ref="C59:D59"/>
    <mergeCell ref="C60:D60"/>
    <mergeCell ref="C61:D61"/>
    <mergeCell ref="C62:D62"/>
    <mergeCell ref="C63:D63"/>
    <mergeCell ref="C46:D46"/>
    <mergeCell ref="C47:D47"/>
    <mergeCell ref="C48:D48"/>
    <mergeCell ref="C49:D49"/>
    <mergeCell ref="C50:D50"/>
    <mergeCell ref="C51:D51"/>
    <mergeCell ref="C52:D52"/>
    <mergeCell ref="C53:D53"/>
    <mergeCell ref="C54:D54"/>
    <mergeCell ref="C37:D37"/>
    <mergeCell ref="C38:D38"/>
    <mergeCell ref="C39:D39"/>
    <mergeCell ref="C40:D40"/>
    <mergeCell ref="C41:D41"/>
    <mergeCell ref="C42:D42"/>
    <mergeCell ref="C43:D43"/>
    <mergeCell ref="C44:D44"/>
    <mergeCell ref="C45:D45"/>
    <mergeCell ref="C28:D28"/>
    <mergeCell ref="C29:D29"/>
    <mergeCell ref="C30:D30"/>
    <mergeCell ref="C31:D31"/>
    <mergeCell ref="C32:D32"/>
    <mergeCell ref="C33:D33"/>
    <mergeCell ref="C34:D34"/>
    <mergeCell ref="C35:D35"/>
    <mergeCell ref="C36:D36"/>
    <mergeCell ref="C20:H20"/>
    <mergeCell ref="I20:J20"/>
    <mergeCell ref="C3:L3"/>
    <mergeCell ref="D5:E5"/>
    <mergeCell ref="F5:G5"/>
    <mergeCell ref="H5:L5"/>
    <mergeCell ref="B9:L9"/>
    <mergeCell ref="B17:L17"/>
    <mergeCell ref="B6:L6"/>
    <mergeCell ref="B7:L7"/>
    <mergeCell ref="C8:K8"/>
    <mergeCell ref="C14:K14"/>
    <mergeCell ref="F11:G11"/>
    <mergeCell ref="C11:E11"/>
    <mergeCell ref="C183:D183"/>
    <mergeCell ref="C184:D184"/>
    <mergeCell ref="C185:D185"/>
    <mergeCell ref="C186:D186"/>
    <mergeCell ref="C187:D187"/>
    <mergeCell ref="C188:D188"/>
    <mergeCell ref="C189:D189"/>
    <mergeCell ref="C190:D190"/>
    <mergeCell ref="C191:D191"/>
    <mergeCell ref="C192:D192"/>
    <mergeCell ref="C209:D209"/>
    <mergeCell ref="C464:D465"/>
    <mergeCell ref="C466:D466"/>
    <mergeCell ref="C13:K13"/>
    <mergeCell ref="C23:K23"/>
    <mergeCell ref="C24:K24"/>
    <mergeCell ref="C21:K21"/>
    <mergeCell ref="C27:D27"/>
    <mergeCell ref="C242:J242"/>
    <mergeCell ref="C26:D26"/>
    <mergeCell ref="C25:D25"/>
    <mergeCell ref="C212:D212"/>
    <mergeCell ref="C213:D213"/>
    <mergeCell ref="C214:D214"/>
    <mergeCell ref="C197:D197"/>
    <mergeCell ref="C198:D198"/>
    <mergeCell ref="C199:D199"/>
    <mergeCell ref="C200:D200"/>
    <mergeCell ref="C201:D201"/>
    <mergeCell ref="C202:D202"/>
    <mergeCell ref="C203:D203"/>
    <mergeCell ref="C204:D204"/>
    <mergeCell ref="C247:D247"/>
    <mergeCell ref="C193:D193"/>
    <mergeCell ref="C194:D194"/>
    <mergeCell ref="C195:D195"/>
    <mergeCell ref="C196:D196"/>
    <mergeCell ref="C210:D210"/>
    <mergeCell ref="C211:D211"/>
    <mergeCell ref="C245:J245"/>
    <mergeCell ref="C246:D246"/>
    <mergeCell ref="C205:D205"/>
    <mergeCell ref="C206:D206"/>
    <mergeCell ref="C207:D207"/>
    <mergeCell ref="C208:D208"/>
    <mergeCell ref="C425:D425"/>
    <mergeCell ref="C426:D426"/>
    <mergeCell ref="C427:D427"/>
    <mergeCell ref="C428:D428"/>
    <mergeCell ref="C429:D429"/>
    <mergeCell ref="C420:D420"/>
    <mergeCell ref="C421:D421"/>
    <mergeCell ref="C422:D422"/>
    <mergeCell ref="C423:D423"/>
    <mergeCell ref="C424:D424"/>
    <mergeCell ref="C435:D435"/>
    <mergeCell ref="C436:D436"/>
    <mergeCell ref="C437:D437"/>
    <mergeCell ref="C430:D430"/>
    <mergeCell ref="C431:D431"/>
    <mergeCell ref="C432:D432"/>
    <mergeCell ref="C433:D433"/>
    <mergeCell ref="C434:D434"/>
    <mergeCell ref="C462:K462"/>
    <mergeCell ref="C463:K463"/>
    <mergeCell ref="C467:D467"/>
    <mergeCell ref="C439:D439"/>
    <mergeCell ref="C438:D438"/>
    <mergeCell ref="C416:D416"/>
    <mergeCell ref="C417:D417"/>
    <mergeCell ref="C418:D418"/>
    <mergeCell ref="C419:D419"/>
    <mergeCell ref="C440:D440"/>
    <mergeCell ref="C441:D441"/>
    <mergeCell ref="C442:D442"/>
    <mergeCell ref="C443:D443"/>
    <mergeCell ref="C444:D444"/>
  </mergeCells>
  <conditionalFormatting sqref="E247:J460">
    <cfRule type="expression" dxfId="3" priority="1">
      <formula>$E$247="N/A"</formula>
    </cfRule>
  </conditionalFormatting>
  <conditionalFormatting sqref="E467:K680">
    <cfRule type="expression" dxfId="2" priority="16">
      <formula>#REF!=""</formula>
    </cfRule>
    <cfRule type="expression" dxfId="1" priority="36">
      <formula>#REF!="HUD Paid Rent"</formula>
    </cfRule>
  </conditionalFormatting>
  <dataValidations count="1">
    <dataValidation type="list" allowBlank="1" showInputMessage="1" showErrorMessage="1" prompt="Please make a selection." sqref="I20" xr:uid="{E7D38B8B-B3FC-47DA-8CEF-10C0E19907D3}">
      <formula1>"FMR,Actual/HUD Paid Rent"</formula1>
    </dataValidation>
  </dataValidations>
  <pageMargins left="0.7" right="0.7" top="0.5" bottom="0.5" header="0.3" footer="0.3"/>
  <pageSetup scale="82" fitToHeight="0" orientation="landscape" r:id="rId1"/>
  <headerFooter>
    <oddHeader>&amp;R&amp;"-,Bold Italic"&amp;A</oddHeader>
    <oddFooter>&amp;L&amp;9
&amp;F&amp;R&amp;"-,Bold Italic"Page &amp;P of &amp;N</oddFooter>
  </headerFooter>
  <rowBreaks count="1" manualBreakCount="1">
    <brk id="16" max="12" man="1"/>
  </rowBreaks>
  <ignoredErrors>
    <ignoredError sqref="E247:J458 E459:J460"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E7F93-23A3-4188-B2E3-F074972B8C26}">
  <sheetPr codeName="Sheet3">
    <pageSetUpPr fitToPage="1"/>
  </sheetPr>
  <dimension ref="B1:CF882"/>
  <sheetViews>
    <sheetView workbookViewId="0">
      <selection activeCell="J228" sqref="J228"/>
    </sheetView>
    <sheetView workbookViewId="1"/>
  </sheetViews>
  <sheetFormatPr defaultRowHeight="15" x14ac:dyDescent="0.25"/>
  <cols>
    <col min="1" max="1" width="1.140625" style="2" customWidth="1"/>
    <col min="2" max="2" width="1.28515625" style="2" customWidth="1"/>
    <col min="3" max="3" width="21" style="2" customWidth="1"/>
    <col min="4" max="4" width="25.42578125" style="2" customWidth="1"/>
    <col min="5" max="11" width="15" style="2" customWidth="1"/>
    <col min="12" max="12" width="1.140625" style="2" customWidth="1"/>
    <col min="13" max="13" width="1.5703125" style="2" customWidth="1"/>
    <col min="14" max="21" width="17.28515625" style="2" customWidth="1"/>
    <col min="22" max="16384" width="9.140625" style="2"/>
  </cols>
  <sheetData>
    <row r="1" spans="2:84" ht="6" customHeight="1" thickBot="1" x14ac:dyDescent="0.3">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row>
    <row r="2" spans="2:84" ht="18.75" x14ac:dyDescent="0.3">
      <c r="B2" s="39"/>
      <c r="C2" s="40" t="s">
        <v>91</v>
      </c>
      <c r="D2" s="41"/>
      <c r="E2" s="41"/>
      <c r="F2" s="41"/>
      <c r="G2" s="41"/>
      <c r="H2" s="41"/>
      <c r="I2" s="41"/>
      <c r="J2" s="41"/>
      <c r="K2" s="41"/>
      <c r="L2" s="42"/>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row>
    <row r="3" spans="2:84" ht="130.5" customHeight="1" thickBot="1" x14ac:dyDescent="0.3">
      <c r="B3" s="43"/>
      <c r="C3" s="182" t="s">
        <v>388</v>
      </c>
      <c r="D3" s="182"/>
      <c r="E3" s="182"/>
      <c r="F3" s="182"/>
      <c r="G3" s="182"/>
      <c r="H3" s="182"/>
      <c r="I3" s="182"/>
      <c r="J3" s="182"/>
      <c r="K3" s="182"/>
      <c r="L3" s="183"/>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row>
    <row r="4" spans="2:84" ht="6" customHeight="1" x14ac:dyDescent="0.25">
      <c r="C4" s="45"/>
      <c r="D4" s="45"/>
      <c r="E4" s="45"/>
      <c r="F4" s="45"/>
      <c r="G4" s="45"/>
      <c r="H4" s="45"/>
      <c r="I4" s="45"/>
      <c r="J4" s="45"/>
      <c r="K4" s="4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row>
    <row r="5" spans="2:84" s="46" customFormat="1" x14ac:dyDescent="0.25">
      <c r="B5" s="47"/>
      <c r="C5" s="48" t="s">
        <v>36</v>
      </c>
      <c r="D5" s="184" t="str">
        <f>IF('General Information'!D6="","",'General Information'!D6)</f>
        <v/>
      </c>
      <c r="E5" s="185"/>
      <c r="F5" s="186" t="s">
        <v>88</v>
      </c>
      <c r="G5" s="187"/>
      <c r="H5" s="188" t="str">
        <f>IF('General Information'!D12="","",'General Information'!D12)</f>
        <v/>
      </c>
      <c r="I5" s="184"/>
      <c r="J5" s="184"/>
      <c r="K5" s="184"/>
      <c r="L5" s="18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row>
    <row r="6" spans="2:84" ht="25.5" customHeight="1" x14ac:dyDescent="0.25">
      <c r="C6" s="189" t="s">
        <v>124</v>
      </c>
      <c r="D6" s="189"/>
      <c r="E6" s="189"/>
      <c r="F6" s="189"/>
      <c r="G6" s="189"/>
      <c r="H6" s="189"/>
      <c r="I6" s="189"/>
      <c r="J6" s="189"/>
      <c r="K6" s="189"/>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row>
    <row r="7" spans="2:84" ht="6" customHeight="1" thickBot="1" x14ac:dyDescent="0.3">
      <c r="C7" s="81"/>
      <c r="D7" s="81"/>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row>
    <row r="8" spans="2:84" ht="27.75" customHeight="1" x14ac:dyDescent="0.25">
      <c r="B8" s="199" t="s">
        <v>125</v>
      </c>
      <c r="C8" s="200"/>
      <c r="D8" s="200"/>
      <c r="E8" s="200"/>
      <c r="F8" s="200"/>
      <c r="G8" s="200"/>
      <c r="H8" s="200"/>
      <c r="I8" s="200"/>
      <c r="J8" s="200"/>
      <c r="K8" s="200"/>
      <c r="L8" s="201"/>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row>
    <row r="9" spans="2:84" ht="18.75" x14ac:dyDescent="0.25">
      <c r="B9" s="3"/>
      <c r="C9" s="202" t="s">
        <v>106</v>
      </c>
      <c r="D9" s="202"/>
      <c r="E9" s="202"/>
      <c r="F9" s="202"/>
      <c r="G9" s="202"/>
      <c r="H9" s="202"/>
      <c r="I9" s="202"/>
      <c r="J9" s="202"/>
      <c r="K9" s="202"/>
      <c r="L9" s="4"/>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row>
    <row r="10" spans="2:84" ht="6.75" customHeight="1" x14ac:dyDescent="0.25">
      <c r="B10" s="3"/>
      <c r="L10" s="4"/>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row>
    <row r="11" spans="2:84" ht="15.75" x14ac:dyDescent="0.25">
      <c r="B11" s="3"/>
      <c r="C11" s="72" t="s">
        <v>35</v>
      </c>
      <c r="D11" s="73"/>
      <c r="E11" s="73"/>
      <c r="F11" s="82"/>
      <c r="G11" s="82"/>
      <c r="H11" s="82"/>
      <c r="I11" s="82"/>
      <c r="J11" s="82"/>
      <c r="K11" s="83"/>
      <c r="L11" s="4"/>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row>
    <row r="12" spans="2:84" ht="15.75" x14ac:dyDescent="0.25">
      <c r="B12" s="3"/>
      <c r="C12" s="74" t="s">
        <v>34</v>
      </c>
      <c r="D12" s="84"/>
      <c r="E12" s="84"/>
      <c r="F12" s="85"/>
      <c r="G12" s="85"/>
      <c r="H12" s="85"/>
      <c r="I12" s="85"/>
      <c r="J12" s="85"/>
      <c r="K12" s="86"/>
      <c r="L12" s="4"/>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row>
    <row r="13" spans="2:84" s="65" customFormat="1" ht="30" x14ac:dyDescent="0.25">
      <c r="B13" s="63"/>
      <c r="C13" s="163"/>
      <c r="D13" s="164"/>
      <c r="E13" s="64" t="s">
        <v>46</v>
      </c>
      <c r="F13" s="64" t="s">
        <v>48</v>
      </c>
      <c r="G13" s="64" t="s">
        <v>12</v>
      </c>
      <c r="H13" s="64" t="s">
        <v>13</v>
      </c>
      <c r="I13" s="64" t="s">
        <v>14</v>
      </c>
      <c r="J13" s="64" t="s">
        <v>15</v>
      </c>
      <c r="K13" s="64" t="s">
        <v>11</v>
      </c>
      <c r="L13" s="4"/>
      <c r="M13" s="2"/>
      <c r="N13" s="66"/>
      <c r="O13" s="66"/>
      <c r="P13" s="66"/>
      <c r="Q13" s="66"/>
      <c r="R13" s="66"/>
      <c r="S13" s="66"/>
      <c r="T13" s="66"/>
      <c r="U13" s="66"/>
      <c r="V13" s="66"/>
      <c r="W13" s="66"/>
      <c r="X13" s="66"/>
      <c r="Y13" s="66"/>
      <c r="Z13" s="66"/>
      <c r="AA13" s="66"/>
      <c r="AB13" s="66"/>
      <c r="AC13" s="66"/>
      <c r="AD13" s="66"/>
      <c r="AE13" s="66"/>
      <c r="AF13" s="66"/>
      <c r="AG13" s="66"/>
      <c r="AH13" s="66"/>
      <c r="AI13" s="66"/>
      <c r="AJ13" s="66"/>
      <c r="AK13" s="66"/>
      <c r="AL13" s="66"/>
      <c r="AM13" s="66"/>
      <c r="AN13" s="66"/>
      <c r="AO13" s="66"/>
      <c r="AP13" s="66"/>
      <c r="AQ13" s="66"/>
      <c r="AR13" s="66"/>
      <c r="AS13" s="66"/>
      <c r="AT13" s="66"/>
      <c r="AU13" s="66"/>
      <c r="AV13" s="66"/>
      <c r="AW13" s="66"/>
      <c r="AX13" s="66"/>
      <c r="AY13" s="66"/>
      <c r="AZ13" s="66"/>
      <c r="BA13" s="66"/>
      <c r="BB13" s="66"/>
      <c r="BC13" s="66"/>
    </row>
    <row r="14" spans="2:84" s="65" customFormat="1" x14ac:dyDescent="0.25">
      <c r="B14" s="63"/>
      <c r="C14" s="197" t="s">
        <v>40</v>
      </c>
      <c r="D14" s="198"/>
      <c r="E14" s="67">
        <f>SUM(E15:E228)</f>
        <v>0</v>
      </c>
      <c r="F14" s="67">
        <f>SUM(F15:F228)</f>
        <v>0</v>
      </c>
      <c r="G14" s="67">
        <f>SUM(G15:G228)</f>
        <v>0</v>
      </c>
      <c r="H14" s="67">
        <f>SUM(H15:H228)</f>
        <v>0</v>
      </c>
      <c r="I14" s="67">
        <f>SUM(I15:I228)</f>
        <v>0</v>
      </c>
      <c r="J14" s="67">
        <f>SUM(J15:J228)</f>
        <v>0</v>
      </c>
      <c r="K14" s="67">
        <f>SUM(E14:J14)</f>
        <v>0</v>
      </c>
      <c r="L14" s="4"/>
      <c r="M14" s="2"/>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6"/>
      <c r="AM14" s="66"/>
      <c r="AN14" s="66"/>
      <c r="AO14" s="66"/>
      <c r="AP14" s="66"/>
      <c r="AQ14" s="66"/>
      <c r="AR14" s="66"/>
      <c r="AS14" s="66"/>
      <c r="AT14" s="66"/>
      <c r="AU14" s="66"/>
      <c r="AV14" s="66"/>
      <c r="AW14" s="66"/>
      <c r="AX14" s="66"/>
      <c r="AY14" s="66"/>
      <c r="AZ14" s="66"/>
      <c r="BA14" s="66"/>
      <c r="BB14" s="66"/>
      <c r="BC14" s="66"/>
    </row>
    <row r="15" spans="2:84" ht="15" customHeight="1" x14ac:dyDescent="0.25">
      <c r="B15" s="3"/>
      <c r="C15" s="195" t="str">
        <f>'For Reference 2026 FMR'!C5&amp;": Number of Units"</f>
        <v>Anderson County: Number of Units</v>
      </c>
      <c r="D15" s="196"/>
      <c r="E15" s="8"/>
      <c r="F15" s="8"/>
      <c r="G15" s="8"/>
      <c r="H15" s="8"/>
      <c r="I15" s="8"/>
      <c r="J15" s="8"/>
      <c r="K15" s="67">
        <f>SUM(E15:J15)</f>
        <v>0</v>
      </c>
      <c r="L15" s="4"/>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row>
    <row r="16" spans="2:84" ht="15" customHeight="1" x14ac:dyDescent="0.25">
      <c r="B16" s="3"/>
      <c r="C16" s="195" t="str">
        <f>'For Reference 2026 FMR'!C6&amp;": Number of Units"</f>
        <v>Andrews County: Number of Units</v>
      </c>
      <c r="D16" s="196"/>
      <c r="E16" s="8"/>
      <c r="F16" s="8"/>
      <c r="G16" s="8"/>
      <c r="H16" s="8"/>
      <c r="I16" s="8"/>
      <c r="J16" s="8"/>
      <c r="K16" s="67">
        <f t="shared" ref="K16:K79" si="0">SUM(E16:J16)</f>
        <v>0</v>
      </c>
      <c r="L16" s="4"/>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row>
    <row r="17" spans="2:55" ht="15" customHeight="1" x14ac:dyDescent="0.25">
      <c r="B17" s="3"/>
      <c r="C17" s="195" t="str">
        <f>'For Reference 2026 FMR'!C7&amp;": Number of Units"</f>
        <v>Angelina County: Number of Units</v>
      </c>
      <c r="D17" s="196"/>
      <c r="E17" s="8"/>
      <c r="F17" s="8"/>
      <c r="G17" s="8"/>
      <c r="H17" s="8"/>
      <c r="I17" s="8"/>
      <c r="J17" s="8"/>
      <c r="K17" s="67">
        <f t="shared" si="0"/>
        <v>0</v>
      </c>
      <c r="L17" s="4"/>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row>
    <row r="18" spans="2:55" ht="15" customHeight="1" x14ac:dyDescent="0.25">
      <c r="B18" s="3"/>
      <c r="C18" s="195" t="str">
        <f>'For Reference 2026 FMR'!C8&amp;": Number of Units"</f>
        <v>Aransas County: Number of Units</v>
      </c>
      <c r="D18" s="196"/>
      <c r="E18" s="8"/>
      <c r="F18" s="8"/>
      <c r="G18" s="8"/>
      <c r="H18" s="8"/>
      <c r="I18" s="8"/>
      <c r="J18" s="8"/>
      <c r="K18" s="67">
        <f t="shared" si="0"/>
        <v>0</v>
      </c>
      <c r="L18" s="4"/>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row>
    <row r="19" spans="2:55" ht="15" customHeight="1" x14ac:dyDescent="0.25">
      <c r="B19" s="3"/>
      <c r="C19" s="195" t="str">
        <f>'For Reference 2026 FMR'!C9&amp;": Number of Units"</f>
        <v>Armstrong County: Number of Units</v>
      </c>
      <c r="D19" s="196"/>
      <c r="E19" s="8"/>
      <c r="F19" s="8"/>
      <c r="G19" s="8"/>
      <c r="H19" s="8"/>
      <c r="I19" s="8"/>
      <c r="J19" s="8"/>
      <c r="K19" s="67">
        <f t="shared" si="0"/>
        <v>0</v>
      </c>
      <c r="L19" s="4"/>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row>
    <row r="20" spans="2:55" ht="15" customHeight="1" x14ac:dyDescent="0.25">
      <c r="B20" s="3"/>
      <c r="C20" s="195" t="str">
        <f>'For Reference 2026 FMR'!C10&amp;": Number of Units"</f>
        <v>Atascosa County: Number of Units</v>
      </c>
      <c r="D20" s="196"/>
      <c r="E20" s="8"/>
      <c r="F20" s="8"/>
      <c r="G20" s="8"/>
      <c r="H20" s="8"/>
      <c r="I20" s="8"/>
      <c r="J20" s="8"/>
      <c r="K20" s="67">
        <f t="shared" si="0"/>
        <v>0</v>
      </c>
      <c r="L20" s="4"/>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row>
    <row r="21" spans="2:55" ht="15" customHeight="1" x14ac:dyDescent="0.25">
      <c r="B21" s="3"/>
      <c r="C21" s="195" t="str">
        <f>'For Reference 2026 FMR'!C11&amp;": Number of Units"</f>
        <v>Austin County: Number of Units</v>
      </c>
      <c r="D21" s="196"/>
      <c r="E21" s="8"/>
      <c r="F21" s="8"/>
      <c r="G21" s="8"/>
      <c r="H21" s="8"/>
      <c r="I21" s="8"/>
      <c r="J21" s="8"/>
      <c r="K21" s="67">
        <f t="shared" si="0"/>
        <v>0</v>
      </c>
      <c r="L21" s="4"/>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row>
    <row r="22" spans="2:55" ht="15" customHeight="1" x14ac:dyDescent="0.25">
      <c r="B22" s="3"/>
      <c r="C22" s="195" t="str">
        <f>'For Reference 2026 FMR'!C12&amp;": Number of Units"</f>
        <v>Bailey County: Number of Units</v>
      </c>
      <c r="D22" s="196"/>
      <c r="E22" s="8"/>
      <c r="F22" s="8"/>
      <c r="G22" s="8"/>
      <c r="H22" s="8"/>
      <c r="I22" s="8"/>
      <c r="J22" s="8"/>
      <c r="K22" s="67">
        <f t="shared" si="0"/>
        <v>0</v>
      </c>
      <c r="L22" s="4"/>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row>
    <row r="23" spans="2:55" ht="15" customHeight="1" x14ac:dyDescent="0.25">
      <c r="B23" s="3"/>
      <c r="C23" s="195" t="str">
        <f>'For Reference 2026 FMR'!C13&amp;": Number of Units"</f>
        <v>Bandera County: Number of Units</v>
      </c>
      <c r="D23" s="196"/>
      <c r="E23" s="8"/>
      <c r="F23" s="8"/>
      <c r="G23" s="8"/>
      <c r="H23" s="8"/>
      <c r="I23" s="8"/>
      <c r="J23" s="8"/>
      <c r="K23" s="67">
        <f t="shared" si="0"/>
        <v>0</v>
      </c>
      <c r="L23" s="4"/>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row>
    <row r="24" spans="2:55" ht="15" customHeight="1" x14ac:dyDescent="0.25">
      <c r="B24" s="3"/>
      <c r="C24" s="195" t="str">
        <f>'For Reference 2026 FMR'!C14&amp;": Number of Units"</f>
        <v>Bastrop County: Number of Units</v>
      </c>
      <c r="D24" s="196"/>
      <c r="E24" s="8"/>
      <c r="F24" s="8"/>
      <c r="G24" s="8"/>
      <c r="H24" s="8"/>
      <c r="I24" s="8"/>
      <c r="J24" s="8"/>
      <c r="K24" s="67">
        <f t="shared" si="0"/>
        <v>0</v>
      </c>
      <c r="L24" s="4"/>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row>
    <row r="25" spans="2:55" ht="15" customHeight="1" x14ac:dyDescent="0.25">
      <c r="B25" s="3"/>
      <c r="C25" s="195" t="str">
        <f>'For Reference 2026 FMR'!C15&amp;": Number of Units"</f>
        <v>Bee County: Number of Units</v>
      </c>
      <c r="D25" s="196"/>
      <c r="E25" s="8"/>
      <c r="F25" s="8"/>
      <c r="G25" s="8"/>
      <c r="H25" s="8"/>
      <c r="I25" s="8"/>
      <c r="J25" s="8"/>
      <c r="K25" s="67">
        <f t="shared" si="0"/>
        <v>0</v>
      </c>
      <c r="L25" s="4"/>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row>
    <row r="26" spans="2:55" ht="15" customHeight="1" x14ac:dyDescent="0.25">
      <c r="B26" s="3"/>
      <c r="C26" s="195" t="str">
        <f>'For Reference 2026 FMR'!C16&amp;": Number of Units"</f>
        <v>Bell County: Number of Units</v>
      </c>
      <c r="D26" s="196"/>
      <c r="E26" s="8"/>
      <c r="F26" s="8"/>
      <c r="G26" s="8"/>
      <c r="H26" s="8"/>
      <c r="I26" s="8"/>
      <c r="J26" s="8"/>
      <c r="K26" s="67">
        <f t="shared" si="0"/>
        <v>0</v>
      </c>
      <c r="L26" s="4"/>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row>
    <row r="27" spans="2:55" ht="15" customHeight="1" x14ac:dyDescent="0.25">
      <c r="B27" s="3"/>
      <c r="C27" s="195" t="str">
        <f>'For Reference 2026 FMR'!C17&amp;": Number of Units"</f>
        <v>Blanco County: Number of Units</v>
      </c>
      <c r="D27" s="196"/>
      <c r="E27" s="8"/>
      <c r="F27" s="8"/>
      <c r="G27" s="8"/>
      <c r="H27" s="8"/>
      <c r="I27" s="8"/>
      <c r="J27" s="8"/>
      <c r="K27" s="67">
        <f t="shared" si="0"/>
        <v>0</v>
      </c>
      <c r="L27" s="4"/>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row>
    <row r="28" spans="2:55" ht="15" customHeight="1" x14ac:dyDescent="0.25">
      <c r="B28" s="3"/>
      <c r="C28" s="195" t="str">
        <f>'For Reference 2026 FMR'!C18&amp;": Number of Units"</f>
        <v>Borden County: Number of Units</v>
      </c>
      <c r="D28" s="196"/>
      <c r="E28" s="8"/>
      <c r="F28" s="8"/>
      <c r="G28" s="8"/>
      <c r="H28" s="8"/>
      <c r="I28" s="8"/>
      <c r="J28" s="8"/>
      <c r="K28" s="67">
        <f t="shared" si="0"/>
        <v>0</v>
      </c>
      <c r="L28" s="4"/>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row>
    <row r="29" spans="2:55" ht="15" customHeight="1" x14ac:dyDescent="0.25">
      <c r="B29" s="3"/>
      <c r="C29" s="195" t="str">
        <f>'For Reference 2026 FMR'!C19&amp;": Number of Units"</f>
        <v>Bowie County: Number of Units</v>
      </c>
      <c r="D29" s="196"/>
      <c r="E29" s="8"/>
      <c r="F29" s="8"/>
      <c r="G29" s="8"/>
      <c r="H29" s="8"/>
      <c r="I29" s="8"/>
      <c r="J29" s="8"/>
      <c r="K29" s="67">
        <f t="shared" si="0"/>
        <v>0</v>
      </c>
      <c r="L29" s="4"/>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row>
    <row r="30" spans="2:55" ht="15" customHeight="1" x14ac:dyDescent="0.25">
      <c r="B30" s="3"/>
      <c r="C30" s="195" t="str">
        <f>'For Reference 2026 FMR'!C20&amp;": Number of Units"</f>
        <v>Brazoria County: Number of Units</v>
      </c>
      <c r="D30" s="196"/>
      <c r="E30" s="8"/>
      <c r="F30" s="8"/>
      <c r="G30" s="8"/>
      <c r="H30" s="8"/>
      <c r="I30" s="8"/>
      <c r="J30" s="8"/>
      <c r="K30" s="67">
        <f t="shared" si="0"/>
        <v>0</v>
      </c>
      <c r="L30" s="4"/>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row>
    <row r="31" spans="2:55" ht="15" customHeight="1" x14ac:dyDescent="0.25">
      <c r="B31" s="3"/>
      <c r="C31" s="195" t="str">
        <f>'For Reference 2026 FMR'!C21&amp;": Number of Units"</f>
        <v>Brewster County: Number of Units</v>
      </c>
      <c r="D31" s="196"/>
      <c r="E31" s="8"/>
      <c r="F31" s="8"/>
      <c r="G31" s="8"/>
      <c r="H31" s="8"/>
      <c r="I31" s="8"/>
      <c r="J31" s="8"/>
      <c r="K31" s="67">
        <f t="shared" si="0"/>
        <v>0</v>
      </c>
      <c r="L31" s="4"/>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row>
    <row r="32" spans="2:55" ht="15" customHeight="1" x14ac:dyDescent="0.25">
      <c r="B32" s="3"/>
      <c r="C32" s="195" t="str">
        <f>'For Reference 2026 FMR'!C22&amp;": Number of Units"</f>
        <v>Briscoe County: Number of Units</v>
      </c>
      <c r="D32" s="196"/>
      <c r="E32" s="8"/>
      <c r="F32" s="8"/>
      <c r="G32" s="8"/>
      <c r="H32" s="8"/>
      <c r="I32" s="8"/>
      <c r="J32" s="8"/>
      <c r="K32" s="67">
        <f t="shared" si="0"/>
        <v>0</v>
      </c>
      <c r="L32" s="4"/>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row>
    <row r="33" spans="2:55" ht="15" customHeight="1" x14ac:dyDescent="0.25">
      <c r="B33" s="3"/>
      <c r="C33" s="195" t="str">
        <f>'For Reference 2026 FMR'!C23&amp;": Number of Units"</f>
        <v>Brooks County: Number of Units</v>
      </c>
      <c r="D33" s="196"/>
      <c r="E33" s="8"/>
      <c r="F33" s="8"/>
      <c r="G33" s="8"/>
      <c r="H33" s="8"/>
      <c r="I33" s="8"/>
      <c r="J33" s="8"/>
      <c r="K33" s="67">
        <f t="shared" si="0"/>
        <v>0</v>
      </c>
      <c r="L33" s="4"/>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row>
    <row r="34" spans="2:55" ht="15" customHeight="1" x14ac:dyDescent="0.25">
      <c r="B34" s="3"/>
      <c r="C34" s="195" t="str">
        <f>'For Reference 2026 FMR'!C24&amp;": Number of Units"</f>
        <v>Brown County: Number of Units</v>
      </c>
      <c r="D34" s="196"/>
      <c r="E34" s="8"/>
      <c r="F34" s="8"/>
      <c r="G34" s="8"/>
      <c r="H34" s="8"/>
      <c r="I34" s="8"/>
      <c r="J34" s="8"/>
      <c r="K34" s="67">
        <f t="shared" si="0"/>
        <v>0</v>
      </c>
      <c r="L34" s="4"/>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row>
    <row r="35" spans="2:55" ht="15" customHeight="1" x14ac:dyDescent="0.25">
      <c r="B35" s="3"/>
      <c r="C35" s="195" t="str">
        <f>'For Reference 2026 FMR'!C25&amp;": Number of Units"</f>
        <v>Burnet County: Number of Units</v>
      </c>
      <c r="D35" s="196"/>
      <c r="E35" s="8"/>
      <c r="F35" s="8"/>
      <c r="G35" s="8"/>
      <c r="H35" s="8"/>
      <c r="I35" s="8"/>
      <c r="J35" s="8"/>
      <c r="K35" s="67">
        <f t="shared" si="0"/>
        <v>0</v>
      </c>
      <c r="L35" s="4"/>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row>
    <row r="36" spans="2:55" ht="15" customHeight="1" x14ac:dyDescent="0.25">
      <c r="B36" s="3"/>
      <c r="C36" s="195" t="str">
        <f>'For Reference 2026 FMR'!C26&amp;": Number of Units"</f>
        <v>Caldwell County: Number of Units</v>
      </c>
      <c r="D36" s="196"/>
      <c r="E36" s="8"/>
      <c r="F36" s="8"/>
      <c r="G36" s="8"/>
      <c r="H36" s="8"/>
      <c r="I36" s="8"/>
      <c r="J36" s="8"/>
      <c r="K36" s="67">
        <f t="shared" si="0"/>
        <v>0</v>
      </c>
      <c r="L36" s="4"/>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row>
    <row r="37" spans="2:55" ht="15" customHeight="1" x14ac:dyDescent="0.25">
      <c r="B37" s="3"/>
      <c r="C37" s="195" t="str">
        <f>'For Reference 2026 FMR'!C27&amp;": Number of Units"</f>
        <v>Calhoun County: Number of Units</v>
      </c>
      <c r="D37" s="196"/>
      <c r="E37" s="8"/>
      <c r="F37" s="8"/>
      <c r="G37" s="8"/>
      <c r="H37" s="8"/>
      <c r="I37" s="8"/>
      <c r="J37" s="8"/>
      <c r="K37" s="67">
        <f t="shared" si="0"/>
        <v>0</v>
      </c>
      <c r="L37" s="4"/>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row>
    <row r="38" spans="2:55" ht="15" customHeight="1" x14ac:dyDescent="0.25">
      <c r="B38" s="3"/>
      <c r="C38" s="195" t="str">
        <f>'For Reference 2026 FMR'!C28&amp;": Number of Units"</f>
        <v>Callahan County: Number of Units</v>
      </c>
      <c r="D38" s="196"/>
      <c r="E38" s="8"/>
      <c r="F38" s="8"/>
      <c r="G38" s="8"/>
      <c r="H38" s="8"/>
      <c r="I38" s="8"/>
      <c r="J38" s="8"/>
      <c r="K38" s="67">
        <f t="shared" si="0"/>
        <v>0</v>
      </c>
      <c r="L38" s="4"/>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row>
    <row r="39" spans="2:55" ht="15" customHeight="1" x14ac:dyDescent="0.25">
      <c r="B39" s="3"/>
      <c r="C39" s="195" t="str">
        <f>'For Reference 2026 FMR'!C29&amp;": Number of Units"</f>
        <v>Cameron County: Number of Units</v>
      </c>
      <c r="D39" s="196"/>
      <c r="E39" s="8"/>
      <c r="F39" s="8"/>
      <c r="G39" s="8"/>
      <c r="H39" s="8"/>
      <c r="I39" s="8"/>
      <c r="J39" s="8"/>
      <c r="K39" s="67">
        <f t="shared" si="0"/>
        <v>0</v>
      </c>
      <c r="L39" s="4"/>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row>
    <row r="40" spans="2:55" ht="15" customHeight="1" x14ac:dyDescent="0.25">
      <c r="B40" s="3"/>
      <c r="C40" s="195" t="str">
        <f>'For Reference 2026 FMR'!C30&amp;": Number of Units"</f>
        <v>Camp County: Number of Units</v>
      </c>
      <c r="D40" s="196"/>
      <c r="E40" s="8"/>
      <c r="F40" s="8"/>
      <c r="G40" s="8"/>
      <c r="H40" s="8"/>
      <c r="I40" s="8"/>
      <c r="J40" s="8"/>
      <c r="K40" s="67">
        <f t="shared" si="0"/>
        <v>0</v>
      </c>
      <c r="L40" s="4"/>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row>
    <row r="41" spans="2:55" ht="15" customHeight="1" x14ac:dyDescent="0.25">
      <c r="B41" s="3"/>
      <c r="C41" s="195" t="str">
        <f>'For Reference 2026 FMR'!C31&amp;": Number of Units"</f>
        <v>Carson County: Number of Units</v>
      </c>
      <c r="D41" s="196"/>
      <c r="E41" s="8"/>
      <c r="F41" s="8"/>
      <c r="G41" s="8"/>
      <c r="H41" s="8"/>
      <c r="I41" s="8"/>
      <c r="J41" s="8"/>
      <c r="K41" s="67">
        <f t="shared" si="0"/>
        <v>0</v>
      </c>
      <c r="L41" s="4"/>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row>
    <row r="42" spans="2:55" ht="15" customHeight="1" x14ac:dyDescent="0.25">
      <c r="B42" s="3"/>
      <c r="C42" s="195" t="str">
        <f>'For Reference 2026 FMR'!C32&amp;": Number of Units"</f>
        <v>Cass County: Number of Units</v>
      </c>
      <c r="D42" s="196"/>
      <c r="E42" s="8"/>
      <c r="F42" s="8"/>
      <c r="G42" s="8"/>
      <c r="H42" s="8"/>
      <c r="I42" s="8"/>
      <c r="J42" s="8"/>
      <c r="K42" s="67">
        <f t="shared" si="0"/>
        <v>0</v>
      </c>
      <c r="L42" s="4"/>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row>
    <row r="43" spans="2:55" ht="15" customHeight="1" x14ac:dyDescent="0.25">
      <c r="B43" s="3"/>
      <c r="C43" s="195" t="str">
        <f>'For Reference 2026 FMR'!C33&amp;": Number of Units"</f>
        <v>Castro County: Number of Units</v>
      </c>
      <c r="D43" s="196"/>
      <c r="E43" s="8"/>
      <c r="F43" s="8"/>
      <c r="G43" s="8"/>
      <c r="H43" s="8"/>
      <c r="I43" s="8"/>
      <c r="J43" s="8"/>
      <c r="K43" s="67">
        <f t="shared" si="0"/>
        <v>0</v>
      </c>
      <c r="L43" s="4"/>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row>
    <row r="44" spans="2:55" ht="15" customHeight="1" x14ac:dyDescent="0.25">
      <c r="B44" s="3"/>
      <c r="C44" s="195" t="str">
        <f>'For Reference 2026 FMR'!C34&amp;": Number of Units"</f>
        <v>Chambers County: Number of Units</v>
      </c>
      <c r="D44" s="196"/>
      <c r="E44" s="8"/>
      <c r="F44" s="8"/>
      <c r="G44" s="8"/>
      <c r="H44" s="8"/>
      <c r="I44" s="8"/>
      <c r="J44" s="8"/>
      <c r="K44" s="67">
        <f t="shared" si="0"/>
        <v>0</v>
      </c>
      <c r="L44" s="4"/>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row>
    <row r="45" spans="2:55" ht="15" customHeight="1" x14ac:dyDescent="0.25">
      <c r="B45" s="3"/>
      <c r="C45" s="195" t="str">
        <f>'For Reference 2026 FMR'!C35&amp;": Number of Units"</f>
        <v>Cherokee County: Number of Units</v>
      </c>
      <c r="D45" s="196"/>
      <c r="E45" s="8"/>
      <c r="F45" s="8"/>
      <c r="G45" s="8"/>
      <c r="H45" s="8"/>
      <c r="I45" s="8"/>
      <c r="J45" s="8"/>
      <c r="K45" s="67">
        <f t="shared" si="0"/>
        <v>0</v>
      </c>
      <c r="L45" s="4"/>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row>
    <row r="46" spans="2:55" ht="15" customHeight="1" x14ac:dyDescent="0.25">
      <c r="B46" s="3"/>
      <c r="C46" s="195" t="str">
        <f>'For Reference 2026 FMR'!C36&amp;": Number of Units"</f>
        <v>Cochran County: Number of Units</v>
      </c>
      <c r="D46" s="196"/>
      <c r="E46" s="8"/>
      <c r="F46" s="8"/>
      <c r="G46" s="8"/>
      <c r="H46" s="8"/>
      <c r="I46" s="8"/>
      <c r="J46" s="8"/>
      <c r="K46" s="67">
        <f t="shared" si="0"/>
        <v>0</v>
      </c>
      <c r="L46" s="4"/>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row>
    <row r="47" spans="2:55" ht="15" customHeight="1" x14ac:dyDescent="0.25">
      <c r="B47" s="3"/>
      <c r="C47" s="195" t="str">
        <f>'For Reference 2026 FMR'!C37&amp;": Number of Units"</f>
        <v>Coke County: Number of Units</v>
      </c>
      <c r="D47" s="196"/>
      <c r="E47" s="8"/>
      <c r="F47" s="8"/>
      <c r="G47" s="8"/>
      <c r="H47" s="8"/>
      <c r="I47" s="8"/>
      <c r="J47" s="8"/>
      <c r="K47" s="67">
        <f t="shared" si="0"/>
        <v>0</v>
      </c>
      <c r="L47" s="4"/>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row>
    <row r="48" spans="2:55" ht="15" customHeight="1" x14ac:dyDescent="0.25">
      <c r="B48" s="3"/>
      <c r="C48" s="195" t="str">
        <f>'For Reference 2026 FMR'!C38&amp;": Number of Units"</f>
        <v>Coleman County: Number of Units</v>
      </c>
      <c r="D48" s="196"/>
      <c r="E48" s="8"/>
      <c r="F48" s="8"/>
      <c r="G48" s="8"/>
      <c r="H48" s="8"/>
      <c r="I48" s="8"/>
      <c r="J48" s="8"/>
      <c r="K48" s="67">
        <f t="shared" si="0"/>
        <v>0</v>
      </c>
      <c r="L48" s="4"/>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row>
    <row r="49" spans="2:55" ht="15" customHeight="1" x14ac:dyDescent="0.25">
      <c r="B49" s="3"/>
      <c r="C49" s="195" t="str">
        <f>'For Reference 2026 FMR'!C39&amp;": Number of Units"</f>
        <v>Collingsworth County: Number of Units</v>
      </c>
      <c r="D49" s="196"/>
      <c r="E49" s="8"/>
      <c r="F49" s="8"/>
      <c r="G49" s="8"/>
      <c r="H49" s="8"/>
      <c r="I49" s="8"/>
      <c r="J49" s="8"/>
      <c r="K49" s="67">
        <f t="shared" si="0"/>
        <v>0</v>
      </c>
      <c r="L49" s="4"/>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row>
    <row r="50" spans="2:55" ht="15" customHeight="1" x14ac:dyDescent="0.25">
      <c r="B50" s="3"/>
      <c r="C50" s="195" t="str">
        <f>'For Reference 2026 FMR'!C40&amp;": Number of Units"</f>
        <v>Colorado County: Number of Units</v>
      </c>
      <c r="D50" s="196"/>
      <c r="E50" s="8"/>
      <c r="F50" s="8"/>
      <c r="G50" s="8"/>
      <c r="H50" s="8"/>
      <c r="I50" s="8"/>
      <c r="J50" s="8"/>
      <c r="K50" s="67">
        <f t="shared" si="0"/>
        <v>0</v>
      </c>
      <c r="L50" s="4"/>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row>
    <row r="51" spans="2:55" ht="15" customHeight="1" x14ac:dyDescent="0.25">
      <c r="B51" s="3"/>
      <c r="C51" s="195" t="str">
        <f>'For Reference 2026 FMR'!C41&amp;": Number of Units"</f>
        <v>Comal County: Number of Units</v>
      </c>
      <c r="D51" s="196"/>
      <c r="E51" s="8"/>
      <c r="F51" s="8"/>
      <c r="G51" s="8"/>
      <c r="H51" s="8"/>
      <c r="I51" s="8"/>
      <c r="J51" s="8"/>
      <c r="K51" s="67">
        <f t="shared" si="0"/>
        <v>0</v>
      </c>
      <c r="L51" s="4"/>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row>
    <row r="52" spans="2:55" ht="15" customHeight="1" x14ac:dyDescent="0.25">
      <c r="B52" s="3"/>
      <c r="C52" s="195" t="str">
        <f>'For Reference 2026 FMR'!C42&amp;": Number of Units"</f>
        <v>Comanche County: Number of Units</v>
      </c>
      <c r="D52" s="196"/>
      <c r="E52" s="8"/>
      <c r="F52" s="8"/>
      <c r="G52" s="8"/>
      <c r="H52" s="8"/>
      <c r="I52" s="8"/>
      <c r="J52" s="8"/>
      <c r="K52" s="67">
        <f t="shared" si="0"/>
        <v>0</v>
      </c>
      <c r="L52" s="4"/>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row>
    <row r="53" spans="2:55" ht="15" customHeight="1" x14ac:dyDescent="0.25">
      <c r="B53" s="3"/>
      <c r="C53" s="195" t="str">
        <f>'For Reference 2026 FMR'!C43&amp;": Number of Units"</f>
        <v>Concho County: Number of Units</v>
      </c>
      <c r="D53" s="196"/>
      <c r="E53" s="8"/>
      <c r="F53" s="8"/>
      <c r="G53" s="8"/>
      <c r="H53" s="8"/>
      <c r="I53" s="8"/>
      <c r="J53" s="8"/>
      <c r="K53" s="67">
        <f t="shared" si="0"/>
        <v>0</v>
      </c>
      <c r="L53" s="4"/>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row>
    <row r="54" spans="2:55" ht="15" customHeight="1" x14ac:dyDescent="0.25">
      <c r="B54" s="3"/>
      <c r="C54" s="195" t="str">
        <f>'For Reference 2026 FMR'!C44&amp;": Number of Units"</f>
        <v>Cooke County: Number of Units</v>
      </c>
      <c r="D54" s="196"/>
      <c r="E54" s="8"/>
      <c r="F54" s="8"/>
      <c r="G54" s="8"/>
      <c r="H54" s="8"/>
      <c r="I54" s="8"/>
      <c r="J54" s="8"/>
      <c r="K54" s="67">
        <f t="shared" si="0"/>
        <v>0</v>
      </c>
      <c r="L54" s="4"/>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row>
    <row r="55" spans="2:55" ht="15" customHeight="1" x14ac:dyDescent="0.25">
      <c r="B55" s="3"/>
      <c r="C55" s="195" t="str">
        <f>'For Reference 2026 FMR'!C45&amp;": Number of Units"</f>
        <v>Coryell County: Number of Units</v>
      </c>
      <c r="D55" s="196"/>
      <c r="E55" s="8"/>
      <c r="F55" s="8"/>
      <c r="G55" s="8"/>
      <c r="H55" s="8"/>
      <c r="I55" s="8"/>
      <c r="J55" s="8"/>
      <c r="K55" s="67">
        <f t="shared" si="0"/>
        <v>0</v>
      </c>
      <c r="L55" s="4"/>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row>
    <row r="56" spans="2:55" ht="15" customHeight="1" x14ac:dyDescent="0.25">
      <c r="B56" s="3"/>
      <c r="C56" s="195" t="str">
        <f>'For Reference 2026 FMR'!C46&amp;": Number of Units"</f>
        <v>Crane County: Number of Units</v>
      </c>
      <c r="D56" s="196"/>
      <c r="E56" s="8"/>
      <c r="F56" s="8"/>
      <c r="G56" s="8"/>
      <c r="H56" s="8"/>
      <c r="I56" s="8"/>
      <c r="J56" s="8"/>
      <c r="K56" s="67">
        <f t="shared" si="0"/>
        <v>0</v>
      </c>
      <c r="L56" s="4"/>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row>
    <row r="57" spans="2:55" ht="15" customHeight="1" x14ac:dyDescent="0.25">
      <c r="B57" s="3"/>
      <c r="C57" s="195" t="str">
        <f>'For Reference 2026 FMR'!C47&amp;": Number of Units"</f>
        <v>Crockett County: Number of Units</v>
      </c>
      <c r="D57" s="196"/>
      <c r="E57" s="8"/>
      <c r="F57" s="8"/>
      <c r="G57" s="8"/>
      <c r="H57" s="8"/>
      <c r="I57" s="8"/>
      <c r="J57" s="8"/>
      <c r="K57" s="67">
        <f t="shared" si="0"/>
        <v>0</v>
      </c>
      <c r="L57" s="4"/>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row>
    <row r="58" spans="2:55" ht="15" customHeight="1" x14ac:dyDescent="0.25">
      <c r="B58" s="3"/>
      <c r="C58" s="195" t="str">
        <f>'For Reference 2026 FMR'!C48&amp;": Number of Units"</f>
        <v>Crosby County: Number of Units</v>
      </c>
      <c r="D58" s="196"/>
      <c r="E58" s="8"/>
      <c r="F58" s="8"/>
      <c r="G58" s="8"/>
      <c r="H58" s="8"/>
      <c r="I58" s="8"/>
      <c r="J58" s="8"/>
      <c r="K58" s="67">
        <f t="shared" si="0"/>
        <v>0</v>
      </c>
      <c r="L58" s="4"/>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row>
    <row r="59" spans="2:55" ht="15" customHeight="1" x14ac:dyDescent="0.25">
      <c r="B59" s="3"/>
      <c r="C59" s="195" t="str">
        <f>'For Reference 2026 FMR'!C49&amp;": Number of Units"</f>
        <v>Culberson County: Number of Units</v>
      </c>
      <c r="D59" s="196"/>
      <c r="E59" s="8"/>
      <c r="F59" s="8"/>
      <c r="G59" s="8"/>
      <c r="H59" s="8"/>
      <c r="I59" s="8"/>
      <c r="J59" s="8"/>
      <c r="K59" s="67">
        <f t="shared" si="0"/>
        <v>0</v>
      </c>
      <c r="L59" s="4"/>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row>
    <row r="60" spans="2:55" ht="15" customHeight="1" x14ac:dyDescent="0.25">
      <c r="B60" s="3"/>
      <c r="C60" s="195" t="str">
        <f>'For Reference 2026 FMR'!C50&amp;": Number of Units"</f>
        <v>Dallam County: Number of Units</v>
      </c>
      <c r="D60" s="196"/>
      <c r="E60" s="8"/>
      <c r="F60" s="8"/>
      <c r="G60" s="8"/>
      <c r="H60" s="8"/>
      <c r="I60" s="8"/>
      <c r="J60" s="8"/>
      <c r="K60" s="67">
        <f t="shared" si="0"/>
        <v>0</v>
      </c>
      <c r="L60" s="4"/>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row>
    <row r="61" spans="2:55" ht="15" customHeight="1" x14ac:dyDescent="0.25">
      <c r="B61" s="3"/>
      <c r="C61" s="195" t="str">
        <f>'For Reference 2026 FMR'!C51&amp;": Number of Units"</f>
        <v>Dawson County: Number of Units</v>
      </c>
      <c r="D61" s="196"/>
      <c r="E61" s="8"/>
      <c r="F61" s="8"/>
      <c r="G61" s="8"/>
      <c r="H61" s="8"/>
      <c r="I61" s="8"/>
      <c r="J61" s="8"/>
      <c r="K61" s="67">
        <f t="shared" si="0"/>
        <v>0</v>
      </c>
      <c r="L61" s="4"/>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row>
    <row r="62" spans="2:55" ht="15" customHeight="1" x14ac:dyDescent="0.25">
      <c r="B62" s="3"/>
      <c r="C62" s="195" t="str">
        <f>'For Reference 2026 FMR'!C52&amp;": Number of Units"</f>
        <v>Deaf Smith County: Number of Units</v>
      </c>
      <c r="D62" s="196"/>
      <c r="E62" s="8"/>
      <c r="F62" s="8"/>
      <c r="G62" s="8"/>
      <c r="H62" s="8"/>
      <c r="I62" s="8"/>
      <c r="J62" s="8"/>
      <c r="K62" s="67">
        <f t="shared" si="0"/>
        <v>0</v>
      </c>
      <c r="L62" s="4"/>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row>
    <row r="63" spans="2:55" ht="15" customHeight="1" x14ac:dyDescent="0.25">
      <c r="B63" s="3"/>
      <c r="C63" s="195" t="str">
        <f>'For Reference 2026 FMR'!C53&amp;": Number of Units"</f>
        <v>Delta County: Number of Units</v>
      </c>
      <c r="D63" s="196"/>
      <c r="E63" s="8"/>
      <c r="F63" s="8"/>
      <c r="G63" s="8"/>
      <c r="H63" s="8"/>
      <c r="I63" s="8"/>
      <c r="J63" s="8"/>
      <c r="K63" s="67">
        <f t="shared" si="0"/>
        <v>0</v>
      </c>
      <c r="L63" s="4"/>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row>
    <row r="64" spans="2:55" ht="15" customHeight="1" x14ac:dyDescent="0.25">
      <c r="B64" s="3"/>
      <c r="C64" s="195" t="str">
        <f>'For Reference 2026 FMR'!C54&amp;": Number of Units"</f>
        <v>Denton County: Number of Units</v>
      </c>
      <c r="D64" s="196"/>
      <c r="E64" s="8"/>
      <c r="F64" s="8"/>
      <c r="G64" s="8"/>
      <c r="H64" s="8"/>
      <c r="I64" s="8"/>
      <c r="J64" s="8"/>
      <c r="K64" s="67">
        <f t="shared" si="0"/>
        <v>0</v>
      </c>
      <c r="L64" s="4"/>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row>
    <row r="65" spans="2:55" ht="15" customHeight="1" x14ac:dyDescent="0.25">
      <c r="B65" s="3"/>
      <c r="C65" s="195" t="str">
        <f>'For Reference 2026 FMR'!C55&amp;": Number of Units"</f>
        <v>DeWitt County: Number of Units</v>
      </c>
      <c r="D65" s="196"/>
      <c r="E65" s="8"/>
      <c r="F65" s="8"/>
      <c r="G65" s="8"/>
      <c r="H65" s="8"/>
      <c r="I65" s="8"/>
      <c r="J65" s="8"/>
      <c r="K65" s="67">
        <f t="shared" si="0"/>
        <v>0</v>
      </c>
      <c r="L65" s="4"/>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row>
    <row r="66" spans="2:55" ht="15" customHeight="1" x14ac:dyDescent="0.25">
      <c r="B66" s="3"/>
      <c r="C66" s="195" t="str">
        <f>'For Reference 2026 FMR'!C56&amp;": Number of Units"</f>
        <v>Dickens County: Number of Units</v>
      </c>
      <c r="D66" s="196"/>
      <c r="E66" s="8"/>
      <c r="F66" s="8"/>
      <c r="G66" s="8"/>
      <c r="H66" s="8"/>
      <c r="I66" s="8"/>
      <c r="J66" s="8"/>
      <c r="K66" s="67">
        <f t="shared" si="0"/>
        <v>0</v>
      </c>
      <c r="L66" s="4"/>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row>
    <row r="67" spans="2:55" ht="15" customHeight="1" x14ac:dyDescent="0.25">
      <c r="B67" s="3"/>
      <c r="C67" s="195" t="str">
        <f>'For Reference 2026 FMR'!C57&amp;": Number of Units"</f>
        <v>Dimmit County: Number of Units</v>
      </c>
      <c r="D67" s="196"/>
      <c r="E67" s="8"/>
      <c r="F67" s="8"/>
      <c r="G67" s="8"/>
      <c r="H67" s="8"/>
      <c r="I67" s="8"/>
      <c r="J67" s="8"/>
      <c r="K67" s="67">
        <f t="shared" si="0"/>
        <v>0</v>
      </c>
      <c r="L67" s="4"/>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row>
    <row r="68" spans="2:55" ht="15" customHeight="1" x14ac:dyDescent="0.25">
      <c r="B68" s="3"/>
      <c r="C68" s="195" t="str">
        <f>'For Reference 2026 FMR'!C58&amp;": Number of Units"</f>
        <v>Donley County: Number of Units</v>
      </c>
      <c r="D68" s="196"/>
      <c r="E68" s="8"/>
      <c r="F68" s="8"/>
      <c r="G68" s="8"/>
      <c r="H68" s="8"/>
      <c r="I68" s="8"/>
      <c r="J68" s="8"/>
      <c r="K68" s="67">
        <f t="shared" si="0"/>
        <v>0</v>
      </c>
      <c r="L68" s="4"/>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row>
    <row r="69" spans="2:55" ht="15" customHeight="1" x14ac:dyDescent="0.25">
      <c r="B69" s="3"/>
      <c r="C69" s="195" t="str">
        <f>'For Reference 2026 FMR'!C59&amp;": Number of Units"</f>
        <v>Duval County: Number of Units</v>
      </c>
      <c r="D69" s="196"/>
      <c r="E69" s="8"/>
      <c r="F69" s="8"/>
      <c r="G69" s="8"/>
      <c r="H69" s="8"/>
      <c r="I69" s="8"/>
      <c r="J69" s="8"/>
      <c r="K69" s="67">
        <f t="shared" si="0"/>
        <v>0</v>
      </c>
      <c r="L69" s="4"/>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row>
    <row r="70" spans="2:55" ht="15" customHeight="1" x14ac:dyDescent="0.25">
      <c r="B70" s="3"/>
      <c r="C70" s="195" t="str">
        <f>'For Reference 2026 FMR'!C60&amp;": Number of Units"</f>
        <v>Eastland County: Number of Units</v>
      </c>
      <c r="D70" s="196"/>
      <c r="E70" s="8"/>
      <c r="F70" s="8"/>
      <c r="G70" s="8"/>
      <c r="H70" s="8"/>
      <c r="I70" s="8"/>
      <c r="J70" s="8"/>
      <c r="K70" s="67">
        <f t="shared" si="0"/>
        <v>0</v>
      </c>
      <c r="L70" s="4"/>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row>
    <row r="71" spans="2:55" ht="15" customHeight="1" x14ac:dyDescent="0.25">
      <c r="B71" s="3"/>
      <c r="C71" s="195" t="str">
        <f>'For Reference 2026 FMR'!C61&amp;": Number of Units"</f>
        <v>Ector County: Number of Units</v>
      </c>
      <c r="D71" s="196"/>
      <c r="E71" s="8"/>
      <c r="F71" s="8"/>
      <c r="G71" s="8"/>
      <c r="H71" s="8"/>
      <c r="I71" s="8"/>
      <c r="J71" s="8"/>
      <c r="K71" s="67">
        <f t="shared" si="0"/>
        <v>0</v>
      </c>
      <c r="L71" s="4"/>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row>
    <row r="72" spans="2:55" ht="15" customHeight="1" x14ac:dyDescent="0.25">
      <c r="B72" s="3"/>
      <c r="C72" s="195" t="str">
        <f>'For Reference 2026 FMR'!C62&amp;": Number of Units"</f>
        <v>Edwards County: Number of Units</v>
      </c>
      <c r="D72" s="196"/>
      <c r="E72" s="8"/>
      <c r="F72" s="8"/>
      <c r="G72" s="8"/>
      <c r="H72" s="8"/>
      <c r="I72" s="8"/>
      <c r="J72" s="8"/>
      <c r="K72" s="67">
        <f t="shared" si="0"/>
        <v>0</v>
      </c>
      <c r="L72" s="4"/>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row>
    <row r="73" spans="2:55" ht="15" customHeight="1" x14ac:dyDescent="0.25">
      <c r="B73" s="3"/>
      <c r="C73" s="195" t="str">
        <f>'For Reference 2026 FMR'!C63&amp;": Number of Units"</f>
        <v>Ellis County: Number of Units</v>
      </c>
      <c r="D73" s="196"/>
      <c r="E73" s="8"/>
      <c r="F73" s="8"/>
      <c r="G73" s="8"/>
      <c r="H73" s="8"/>
      <c r="I73" s="8"/>
      <c r="J73" s="8"/>
      <c r="K73" s="67">
        <f t="shared" si="0"/>
        <v>0</v>
      </c>
      <c r="L73" s="4"/>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row>
    <row r="74" spans="2:55" ht="15" customHeight="1" x14ac:dyDescent="0.25">
      <c r="B74" s="3"/>
      <c r="C74" s="195" t="str">
        <f>'For Reference 2026 FMR'!C64&amp;": Number of Units"</f>
        <v>Erath County: Number of Units</v>
      </c>
      <c r="D74" s="196"/>
      <c r="E74" s="8"/>
      <c r="F74" s="8"/>
      <c r="G74" s="8"/>
      <c r="H74" s="8"/>
      <c r="I74" s="8"/>
      <c r="J74" s="8"/>
      <c r="K74" s="67">
        <f t="shared" si="0"/>
        <v>0</v>
      </c>
      <c r="L74" s="4"/>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row>
    <row r="75" spans="2:55" ht="15" customHeight="1" x14ac:dyDescent="0.25">
      <c r="B75" s="3"/>
      <c r="C75" s="195" t="str">
        <f>'For Reference 2026 FMR'!C65&amp;": Number of Units"</f>
        <v>Fannin County: Number of Units</v>
      </c>
      <c r="D75" s="196"/>
      <c r="E75" s="8"/>
      <c r="F75" s="8"/>
      <c r="G75" s="8"/>
      <c r="H75" s="8"/>
      <c r="I75" s="8"/>
      <c r="J75" s="8"/>
      <c r="K75" s="67">
        <f t="shared" si="0"/>
        <v>0</v>
      </c>
      <c r="L75" s="4"/>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row>
    <row r="76" spans="2:55" ht="15" customHeight="1" x14ac:dyDescent="0.25">
      <c r="B76" s="3"/>
      <c r="C76" s="195" t="str">
        <f>'For Reference 2026 FMR'!C66&amp;": Number of Units"</f>
        <v>Fayette County: Number of Units</v>
      </c>
      <c r="D76" s="196"/>
      <c r="E76" s="8"/>
      <c r="F76" s="8"/>
      <c r="G76" s="8"/>
      <c r="H76" s="8"/>
      <c r="I76" s="8"/>
      <c r="J76" s="8"/>
      <c r="K76" s="67">
        <f t="shared" si="0"/>
        <v>0</v>
      </c>
      <c r="L76" s="4"/>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row>
    <row r="77" spans="2:55" ht="15" customHeight="1" x14ac:dyDescent="0.25">
      <c r="B77" s="3"/>
      <c r="C77" s="195" t="str">
        <f>'For Reference 2026 FMR'!C67&amp;": Number of Units"</f>
        <v>Fisher County: Number of Units</v>
      </c>
      <c r="D77" s="196"/>
      <c r="E77" s="8"/>
      <c r="F77" s="8"/>
      <c r="G77" s="8"/>
      <c r="H77" s="8"/>
      <c r="I77" s="8"/>
      <c r="J77" s="8"/>
      <c r="K77" s="67">
        <f t="shared" si="0"/>
        <v>0</v>
      </c>
      <c r="L77" s="4"/>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row>
    <row r="78" spans="2:55" ht="15" customHeight="1" x14ac:dyDescent="0.25">
      <c r="B78" s="3"/>
      <c r="C78" s="195" t="str">
        <f>'For Reference 2026 FMR'!C68&amp;": Number of Units"</f>
        <v>Floyd County: Number of Units</v>
      </c>
      <c r="D78" s="196"/>
      <c r="E78" s="8"/>
      <c r="F78" s="8"/>
      <c r="G78" s="8"/>
      <c r="H78" s="8"/>
      <c r="I78" s="8"/>
      <c r="J78" s="8"/>
      <c r="K78" s="67">
        <f t="shared" si="0"/>
        <v>0</v>
      </c>
      <c r="L78" s="4"/>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row>
    <row r="79" spans="2:55" ht="15" customHeight="1" x14ac:dyDescent="0.25">
      <c r="B79" s="3"/>
      <c r="C79" s="195" t="str">
        <f>'For Reference 2026 FMR'!C69&amp;": Number of Units"</f>
        <v>Franklin County: Number of Units</v>
      </c>
      <c r="D79" s="196"/>
      <c r="E79" s="8"/>
      <c r="F79" s="8"/>
      <c r="G79" s="8"/>
      <c r="H79" s="8"/>
      <c r="I79" s="8"/>
      <c r="J79" s="8"/>
      <c r="K79" s="67">
        <f t="shared" si="0"/>
        <v>0</v>
      </c>
      <c r="L79" s="4"/>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row>
    <row r="80" spans="2:55" ht="15" customHeight="1" x14ac:dyDescent="0.25">
      <c r="B80" s="3"/>
      <c r="C80" s="195" t="str">
        <f>'For Reference 2026 FMR'!C70&amp;": Number of Units"</f>
        <v>Frio County: Number of Units</v>
      </c>
      <c r="D80" s="196"/>
      <c r="E80" s="8"/>
      <c r="F80" s="8"/>
      <c r="G80" s="8"/>
      <c r="H80" s="8"/>
      <c r="I80" s="8"/>
      <c r="J80" s="8"/>
      <c r="K80" s="67">
        <f t="shared" ref="K80:K143" si="1">SUM(E80:J80)</f>
        <v>0</v>
      </c>
      <c r="L80" s="4"/>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row>
    <row r="81" spans="2:55" ht="15" customHeight="1" x14ac:dyDescent="0.25">
      <c r="B81" s="3"/>
      <c r="C81" s="195" t="str">
        <f>'For Reference 2026 FMR'!C71&amp;": Number of Units"</f>
        <v>Gaines County: Number of Units</v>
      </c>
      <c r="D81" s="196"/>
      <c r="E81" s="8"/>
      <c r="F81" s="8"/>
      <c r="G81" s="8"/>
      <c r="H81" s="8"/>
      <c r="I81" s="8"/>
      <c r="J81" s="8"/>
      <c r="K81" s="67">
        <f t="shared" si="1"/>
        <v>0</v>
      </c>
      <c r="L81" s="4"/>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row>
    <row r="82" spans="2:55" ht="15" customHeight="1" x14ac:dyDescent="0.25">
      <c r="B82" s="3"/>
      <c r="C82" s="195" t="str">
        <f>'For Reference 2026 FMR'!C72&amp;": Number of Units"</f>
        <v>Galveston County: Number of Units</v>
      </c>
      <c r="D82" s="196"/>
      <c r="E82" s="8"/>
      <c r="F82" s="8"/>
      <c r="G82" s="8"/>
      <c r="H82" s="8"/>
      <c r="I82" s="8"/>
      <c r="J82" s="8"/>
      <c r="K82" s="67">
        <f t="shared" si="1"/>
        <v>0</v>
      </c>
      <c r="L82" s="4"/>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row>
    <row r="83" spans="2:55" ht="15" customHeight="1" x14ac:dyDescent="0.25">
      <c r="B83" s="3"/>
      <c r="C83" s="195" t="str">
        <f>'For Reference 2026 FMR'!C73&amp;": Number of Units"</f>
        <v>Garza County: Number of Units</v>
      </c>
      <c r="D83" s="196"/>
      <c r="E83" s="8"/>
      <c r="F83" s="8"/>
      <c r="G83" s="8"/>
      <c r="H83" s="8"/>
      <c r="I83" s="8"/>
      <c r="J83" s="8"/>
      <c r="K83" s="67">
        <f t="shared" si="1"/>
        <v>0</v>
      </c>
      <c r="L83" s="4"/>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row>
    <row r="84" spans="2:55" ht="15" customHeight="1" x14ac:dyDescent="0.25">
      <c r="B84" s="3"/>
      <c r="C84" s="195" t="str">
        <f>'For Reference 2026 FMR'!C74&amp;": Number of Units"</f>
        <v>Gillespie County: Number of Units</v>
      </c>
      <c r="D84" s="196"/>
      <c r="E84" s="8"/>
      <c r="F84" s="8"/>
      <c r="G84" s="8"/>
      <c r="H84" s="8"/>
      <c r="I84" s="8"/>
      <c r="J84" s="8"/>
      <c r="K84" s="67">
        <f t="shared" si="1"/>
        <v>0</v>
      </c>
      <c r="L84" s="4"/>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row>
    <row r="85" spans="2:55" ht="15" customHeight="1" x14ac:dyDescent="0.25">
      <c r="B85" s="3"/>
      <c r="C85" s="195" t="str">
        <f>'For Reference 2026 FMR'!C75&amp;": Number of Units"</f>
        <v>Glasscock County: Number of Units</v>
      </c>
      <c r="D85" s="196"/>
      <c r="E85" s="8"/>
      <c r="F85" s="8"/>
      <c r="G85" s="8"/>
      <c r="H85" s="8"/>
      <c r="I85" s="8"/>
      <c r="J85" s="8"/>
      <c r="K85" s="67">
        <f t="shared" si="1"/>
        <v>0</v>
      </c>
      <c r="L85" s="4"/>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row>
    <row r="86" spans="2:55" ht="15" customHeight="1" x14ac:dyDescent="0.25">
      <c r="B86" s="3"/>
      <c r="C86" s="195" t="str">
        <f>'For Reference 2026 FMR'!C76&amp;": Number of Units"</f>
        <v>Goliad County: Number of Units</v>
      </c>
      <c r="D86" s="196"/>
      <c r="E86" s="8"/>
      <c r="F86" s="8"/>
      <c r="G86" s="8"/>
      <c r="H86" s="8"/>
      <c r="I86" s="8"/>
      <c r="J86" s="8"/>
      <c r="K86" s="67">
        <f t="shared" si="1"/>
        <v>0</v>
      </c>
      <c r="L86" s="4"/>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row>
    <row r="87" spans="2:55" ht="15" customHeight="1" x14ac:dyDescent="0.25">
      <c r="B87" s="3"/>
      <c r="C87" s="195" t="str">
        <f>'For Reference 2026 FMR'!C77&amp;": Number of Units"</f>
        <v>Gonzales County: Number of Units</v>
      </c>
      <c r="D87" s="196"/>
      <c r="E87" s="8"/>
      <c r="F87" s="8"/>
      <c r="G87" s="8"/>
      <c r="H87" s="8"/>
      <c r="I87" s="8"/>
      <c r="J87" s="8"/>
      <c r="K87" s="67">
        <f t="shared" si="1"/>
        <v>0</v>
      </c>
      <c r="L87" s="4"/>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row>
    <row r="88" spans="2:55" ht="15" customHeight="1" x14ac:dyDescent="0.25">
      <c r="B88" s="3"/>
      <c r="C88" s="195" t="str">
        <f>'For Reference 2026 FMR'!C78&amp;": Number of Units"</f>
        <v>Gray County: Number of Units</v>
      </c>
      <c r="D88" s="196"/>
      <c r="E88" s="8"/>
      <c r="F88" s="8"/>
      <c r="G88" s="8"/>
      <c r="H88" s="8"/>
      <c r="I88" s="8"/>
      <c r="J88" s="8"/>
      <c r="K88" s="67">
        <f t="shared" si="1"/>
        <v>0</v>
      </c>
      <c r="L88" s="4"/>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row>
    <row r="89" spans="2:55" ht="15" customHeight="1" x14ac:dyDescent="0.25">
      <c r="B89" s="3"/>
      <c r="C89" s="195" t="str">
        <f>'For Reference 2026 FMR'!C79&amp;": Number of Units"</f>
        <v>Grayson County: Number of Units</v>
      </c>
      <c r="D89" s="196"/>
      <c r="E89" s="8"/>
      <c r="F89" s="8"/>
      <c r="G89" s="8"/>
      <c r="H89" s="8"/>
      <c r="I89" s="8"/>
      <c r="J89" s="8"/>
      <c r="K89" s="67">
        <f t="shared" si="1"/>
        <v>0</v>
      </c>
      <c r="L89" s="4"/>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row>
    <row r="90" spans="2:55" ht="15" customHeight="1" x14ac:dyDescent="0.25">
      <c r="B90" s="3"/>
      <c r="C90" s="195" t="str">
        <f>'For Reference 2026 FMR'!C80&amp;": Number of Units"</f>
        <v>Gregg County: Number of Units</v>
      </c>
      <c r="D90" s="196"/>
      <c r="E90" s="8"/>
      <c r="F90" s="8"/>
      <c r="G90" s="8"/>
      <c r="H90" s="8"/>
      <c r="I90" s="8"/>
      <c r="J90" s="8"/>
      <c r="K90" s="67">
        <f t="shared" si="1"/>
        <v>0</v>
      </c>
      <c r="L90" s="4"/>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row>
    <row r="91" spans="2:55" ht="15" customHeight="1" x14ac:dyDescent="0.25">
      <c r="B91" s="3"/>
      <c r="C91" s="195" t="str">
        <f>'For Reference 2026 FMR'!C81&amp;": Number of Units"</f>
        <v>Guadalupe County: Number of Units</v>
      </c>
      <c r="D91" s="196"/>
      <c r="E91" s="8"/>
      <c r="F91" s="8"/>
      <c r="G91" s="8"/>
      <c r="H91" s="8"/>
      <c r="I91" s="8"/>
      <c r="J91" s="8"/>
      <c r="K91" s="67">
        <f t="shared" si="1"/>
        <v>0</v>
      </c>
      <c r="L91" s="4"/>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row>
    <row r="92" spans="2:55" ht="15" customHeight="1" x14ac:dyDescent="0.25">
      <c r="B92" s="3"/>
      <c r="C92" s="195" t="str">
        <f>'For Reference 2026 FMR'!C82&amp;": Number of Units"</f>
        <v>Hale County: Number of Units</v>
      </c>
      <c r="D92" s="196"/>
      <c r="E92" s="8"/>
      <c r="F92" s="8"/>
      <c r="G92" s="8"/>
      <c r="H92" s="8"/>
      <c r="I92" s="8"/>
      <c r="J92" s="8"/>
      <c r="K92" s="67">
        <f t="shared" si="1"/>
        <v>0</v>
      </c>
      <c r="L92" s="4"/>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row>
    <row r="93" spans="2:55" ht="15" customHeight="1" x14ac:dyDescent="0.25">
      <c r="B93" s="3"/>
      <c r="C93" s="195" t="str">
        <f>'For Reference 2026 FMR'!C83&amp;": Number of Units"</f>
        <v>Hall County: Number of Units</v>
      </c>
      <c r="D93" s="196"/>
      <c r="E93" s="8"/>
      <c r="F93" s="8"/>
      <c r="G93" s="8"/>
      <c r="H93" s="8"/>
      <c r="I93" s="8"/>
      <c r="J93" s="8"/>
      <c r="K93" s="67">
        <f t="shared" si="1"/>
        <v>0</v>
      </c>
      <c r="L93" s="4"/>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row>
    <row r="94" spans="2:55" ht="15" customHeight="1" x14ac:dyDescent="0.25">
      <c r="B94" s="3"/>
      <c r="C94" s="195" t="str">
        <f>'For Reference 2026 FMR'!C84&amp;": Number of Units"</f>
        <v>Hamilton County: Number of Units</v>
      </c>
      <c r="D94" s="196"/>
      <c r="E94" s="8"/>
      <c r="F94" s="8"/>
      <c r="G94" s="8"/>
      <c r="H94" s="8"/>
      <c r="I94" s="8"/>
      <c r="J94" s="8"/>
      <c r="K94" s="67">
        <f t="shared" si="1"/>
        <v>0</v>
      </c>
      <c r="L94" s="4"/>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row>
    <row r="95" spans="2:55" ht="15" customHeight="1" x14ac:dyDescent="0.25">
      <c r="B95" s="3"/>
      <c r="C95" s="195" t="str">
        <f>'For Reference 2026 FMR'!C85&amp;": Number of Units"</f>
        <v>Hansford County: Number of Units</v>
      </c>
      <c r="D95" s="196"/>
      <c r="E95" s="8"/>
      <c r="F95" s="8"/>
      <c r="G95" s="8"/>
      <c r="H95" s="8"/>
      <c r="I95" s="8"/>
      <c r="J95" s="8"/>
      <c r="K95" s="67">
        <f t="shared" si="1"/>
        <v>0</v>
      </c>
      <c r="L95" s="4"/>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row>
    <row r="96" spans="2:55" ht="15" customHeight="1" x14ac:dyDescent="0.25">
      <c r="B96" s="3"/>
      <c r="C96" s="195" t="str">
        <f>'For Reference 2026 FMR'!C86&amp;": Number of Units"</f>
        <v>Hardin County: Number of Units</v>
      </c>
      <c r="D96" s="196"/>
      <c r="E96" s="8"/>
      <c r="F96" s="8"/>
      <c r="G96" s="8"/>
      <c r="H96" s="8"/>
      <c r="I96" s="8"/>
      <c r="J96" s="8"/>
      <c r="K96" s="67">
        <f t="shared" si="1"/>
        <v>0</v>
      </c>
      <c r="L96" s="4"/>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row>
    <row r="97" spans="2:55" ht="15" customHeight="1" x14ac:dyDescent="0.25">
      <c r="B97" s="3"/>
      <c r="C97" s="195" t="str">
        <f>'For Reference 2026 FMR'!C87&amp;": Number of Units"</f>
        <v>Harrison County: Number of Units</v>
      </c>
      <c r="D97" s="196"/>
      <c r="E97" s="8"/>
      <c r="F97" s="8"/>
      <c r="G97" s="8"/>
      <c r="H97" s="8"/>
      <c r="I97" s="8"/>
      <c r="J97" s="8"/>
      <c r="K97" s="67">
        <f t="shared" si="1"/>
        <v>0</v>
      </c>
      <c r="L97" s="4"/>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row>
    <row r="98" spans="2:55" ht="15" customHeight="1" x14ac:dyDescent="0.25">
      <c r="B98" s="3"/>
      <c r="C98" s="195" t="str">
        <f>'For Reference 2026 FMR'!C88&amp;": Number of Units"</f>
        <v>Hartley County: Number of Units</v>
      </c>
      <c r="D98" s="196"/>
      <c r="E98" s="8"/>
      <c r="F98" s="8"/>
      <c r="G98" s="8"/>
      <c r="H98" s="8"/>
      <c r="I98" s="8"/>
      <c r="J98" s="8"/>
      <c r="K98" s="67">
        <f t="shared" si="1"/>
        <v>0</v>
      </c>
      <c r="L98" s="4"/>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row>
    <row r="99" spans="2:55" ht="15" customHeight="1" x14ac:dyDescent="0.25">
      <c r="B99" s="3"/>
      <c r="C99" s="195" t="str">
        <f>'For Reference 2026 FMR'!C89&amp;": Number of Units"</f>
        <v>Haskell County: Number of Units</v>
      </c>
      <c r="D99" s="196"/>
      <c r="E99" s="8"/>
      <c r="F99" s="8"/>
      <c r="G99" s="8"/>
      <c r="H99" s="8"/>
      <c r="I99" s="8"/>
      <c r="J99" s="8"/>
      <c r="K99" s="67">
        <f t="shared" si="1"/>
        <v>0</v>
      </c>
      <c r="L99" s="4"/>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row>
    <row r="100" spans="2:55" ht="15" customHeight="1" x14ac:dyDescent="0.25">
      <c r="B100" s="3"/>
      <c r="C100" s="195" t="str">
        <f>'For Reference 2026 FMR'!C90&amp;": Number of Units"</f>
        <v>Hays County: Number of Units</v>
      </c>
      <c r="D100" s="196"/>
      <c r="E100" s="8"/>
      <c r="F100" s="8"/>
      <c r="G100" s="8"/>
      <c r="H100" s="8"/>
      <c r="I100" s="8"/>
      <c r="J100" s="8"/>
      <c r="K100" s="67">
        <f t="shared" si="1"/>
        <v>0</v>
      </c>
      <c r="L100" s="4"/>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row>
    <row r="101" spans="2:55" ht="15" customHeight="1" x14ac:dyDescent="0.25">
      <c r="B101" s="3"/>
      <c r="C101" s="195" t="str">
        <f>'For Reference 2026 FMR'!C91&amp;": Number of Units"</f>
        <v>Hemphill County: Number of Units</v>
      </c>
      <c r="D101" s="196"/>
      <c r="E101" s="8"/>
      <c r="F101" s="8"/>
      <c r="G101" s="8"/>
      <c r="H101" s="8"/>
      <c r="I101" s="8"/>
      <c r="J101" s="8"/>
      <c r="K101" s="67">
        <f t="shared" si="1"/>
        <v>0</v>
      </c>
      <c r="L101" s="4"/>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row>
    <row r="102" spans="2:55" ht="15" customHeight="1" x14ac:dyDescent="0.25">
      <c r="B102" s="3"/>
      <c r="C102" s="195" t="str">
        <f>'For Reference 2026 FMR'!C92&amp;": Number of Units"</f>
        <v>Henderson County: Number of Units</v>
      </c>
      <c r="D102" s="196"/>
      <c r="E102" s="8"/>
      <c r="F102" s="8"/>
      <c r="G102" s="8"/>
      <c r="H102" s="8"/>
      <c r="I102" s="8"/>
      <c r="J102" s="8"/>
      <c r="K102" s="67">
        <f t="shared" si="1"/>
        <v>0</v>
      </c>
      <c r="L102" s="4"/>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row>
    <row r="103" spans="2:55" ht="15" customHeight="1" x14ac:dyDescent="0.25">
      <c r="B103" s="3"/>
      <c r="C103" s="195" t="str">
        <f>'For Reference 2026 FMR'!C93&amp;": Number of Units"</f>
        <v>Hidalgo County: Number of Units</v>
      </c>
      <c r="D103" s="196"/>
      <c r="E103" s="8"/>
      <c r="F103" s="8"/>
      <c r="G103" s="8"/>
      <c r="H103" s="8"/>
      <c r="I103" s="8"/>
      <c r="J103" s="8"/>
      <c r="K103" s="67">
        <f t="shared" si="1"/>
        <v>0</v>
      </c>
      <c r="L103" s="4"/>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row>
    <row r="104" spans="2:55" ht="15" customHeight="1" x14ac:dyDescent="0.25">
      <c r="B104" s="3"/>
      <c r="C104" s="195" t="str">
        <f>'For Reference 2026 FMR'!C94&amp;": Number of Units"</f>
        <v>Hockley County: Number of Units</v>
      </c>
      <c r="D104" s="196"/>
      <c r="E104" s="8"/>
      <c r="F104" s="8"/>
      <c r="G104" s="8"/>
      <c r="H104" s="8"/>
      <c r="I104" s="8"/>
      <c r="J104" s="8"/>
      <c r="K104" s="67">
        <f t="shared" si="1"/>
        <v>0</v>
      </c>
      <c r="L104" s="4"/>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row>
    <row r="105" spans="2:55" ht="15" customHeight="1" x14ac:dyDescent="0.25">
      <c r="B105" s="3"/>
      <c r="C105" s="195" t="str">
        <f>'For Reference 2026 FMR'!C95&amp;": Number of Units"</f>
        <v>Hood County: Number of Units</v>
      </c>
      <c r="D105" s="196"/>
      <c r="E105" s="8"/>
      <c r="F105" s="8"/>
      <c r="G105" s="8"/>
      <c r="H105" s="8"/>
      <c r="I105" s="8"/>
      <c r="J105" s="8"/>
      <c r="K105" s="67">
        <f t="shared" si="1"/>
        <v>0</v>
      </c>
      <c r="L105" s="4"/>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row>
    <row r="106" spans="2:55" ht="15" customHeight="1" x14ac:dyDescent="0.25">
      <c r="B106" s="3"/>
      <c r="C106" s="195" t="str">
        <f>'For Reference 2026 FMR'!C96&amp;": Number of Units"</f>
        <v>Hopkins County: Number of Units</v>
      </c>
      <c r="D106" s="196"/>
      <c r="E106" s="8"/>
      <c r="F106" s="8"/>
      <c r="G106" s="8"/>
      <c r="H106" s="8"/>
      <c r="I106" s="8"/>
      <c r="J106" s="8"/>
      <c r="K106" s="67">
        <f t="shared" si="1"/>
        <v>0</v>
      </c>
      <c r="L106" s="4"/>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row>
    <row r="107" spans="2:55" ht="15" customHeight="1" x14ac:dyDescent="0.25">
      <c r="B107" s="3"/>
      <c r="C107" s="195" t="str">
        <f>'For Reference 2026 FMR'!C97&amp;": Number of Units"</f>
        <v>Houston County: Number of Units</v>
      </c>
      <c r="D107" s="196"/>
      <c r="E107" s="8"/>
      <c r="F107" s="8"/>
      <c r="G107" s="8"/>
      <c r="H107" s="8"/>
      <c r="I107" s="8"/>
      <c r="J107" s="8"/>
      <c r="K107" s="67">
        <f t="shared" si="1"/>
        <v>0</v>
      </c>
      <c r="L107" s="4"/>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row>
    <row r="108" spans="2:55" ht="15" customHeight="1" x14ac:dyDescent="0.25">
      <c r="B108" s="3"/>
      <c r="C108" s="195" t="str">
        <f>'For Reference 2026 FMR'!C98&amp;": Number of Units"</f>
        <v>Howard County: Number of Units</v>
      </c>
      <c r="D108" s="196"/>
      <c r="E108" s="8"/>
      <c r="F108" s="8"/>
      <c r="G108" s="8"/>
      <c r="H108" s="8"/>
      <c r="I108" s="8"/>
      <c r="J108" s="8"/>
      <c r="K108" s="67">
        <f t="shared" si="1"/>
        <v>0</v>
      </c>
      <c r="L108" s="4"/>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row>
    <row r="109" spans="2:55" ht="15" customHeight="1" x14ac:dyDescent="0.25">
      <c r="B109" s="3"/>
      <c r="C109" s="195" t="str">
        <f>'For Reference 2026 FMR'!C99&amp;": Number of Units"</f>
        <v>Hudspeth County: Number of Units</v>
      </c>
      <c r="D109" s="196"/>
      <c r="E109" s="8"/>
      <c r="F109" s="8"/>
      <c r="G109" s="8"/>
      <c r="H109" s="8"/>
      <c r="I109" s="8"/>
      <c r="J109" s="8"/>
      <c r="K109" s="67">
        <f t="shared" si="1"/>
        <v>0</v>
      </c>
      <c r="L109" s="4"/>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row>
    <row r="110" spans="2:55" ht="15" customHeight="1" x14ac:dyDescent="0.25">
      <c r="B110" s="3"/>
      <c r="C110" s="195" t="str">
        <f>'For Reference 2026 FMR'!C100&amp;": Number of Units"</f>
        <v>Hunt County: Number of Units</v>
      </c>
      <c r="D110" s="196"/>
      <c r="E110" s="8"/>
      <c r="F110" s="8"/>
      <c r="G110" s="8"/>
      <c r="H110" s="8"/>
      <c r="I110" s="8"/>
      <c r="J110" s="8"/>
      <c r="K110" s="67">
        <f t="shared" si="1"/>
        <v>0</v>
      </c>
      <c r="L110" s="4"/>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row>
    <row r="111" spans="2:55" ht="15" customHeight="1" x14ac:dyDescent="0.25">
      <c r="B111" s="3"/>
      <c r="C111" s="195" t="str">
        <f>'For Reference 2026 FMR'!C101&amp;": Number of Units"</f>
        <v>Hutchinson County: Number of Units</v>
      </c>
      <c r="D111" s="196"/>
      <c r="E111" s="8"/>
      <c r="F111" s="8"/>
      <c r="G111" s="8"/>
      <c r="H111" s="8"/>
      <c r="I111" s="8"/>
      <c r="J111" s="8"/>
      <c r="K111" s="67">
        <f t="shared" si="1"/>
        <v>0</v>
      </c>
      <c r="L111" s="4"/>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row>
    <row r="112" spans="2:55" ht="15" customHeight="1" x14ac:dyDescent="0.25">
      <c r="B112" s="3"/>
      <c r="C112" s="195" t="str">
        <f>'For Reference 2026 FMR'!C102&amp;": Number of Units"</f>
        <v>Irion County: Number of Units</v>
      </c>
      <c r="D112" s="196"/>
      <c r="E112" s="8"/>
      <c r="F112" s="8"/>
      <c r="G112" s="8"/>
      <c r="H112" s="8"/>
      <c r="I112" s="8"/>
      <c r="J112" s="8"/>
      <c r="K112" s="67">
        <f t="shared" si="1"/>
        <v>0</v>
      </c>
      <c r="L112" s="4"/>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row>
    <row r="113" spans="2:55" ht="15" customHeight="1" x14ac:dyDescent="0.25">
      <c r="B113" s="3"/>
      <c r="C113" s="195" t="str">
        <f>'For Reference 2026 FMR'!C103&amp;": Number of Units"</f>
        <v>Jackson County: Number of Units</v>
      </c>
      <c r="D113" s="196"/>
      <c r="E113" s="8"/>
      <c r="F113" s="8"/>
      <c r="G113" s="8"/>
      <c r="H113" s="8"/>
      <c r="I113" s="8"/>
      <c r="J113" s="8"/>
      <c r="K113" s="67">
        <f t="shared" si="1"/>
        <v>0</v>
      </c>
      <c r="L113" s="4"/>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row>
    <row r="114" spans="2:55" ht="15" customHeight="1" x14ac:dyDescent="0.25">
      <c r="B114" s="3"/>
      <c r="C114" s="195" t="str">
        <f>'For Reference 2026 FMR'!C104&amp;": Number of Units"</f>
        <v>Jasper County: Number of Units</v>
      </c>
      <c r="D114" s="196"/>
      <c r="E114" s="8"/>
      <c r="F114" s="8"/>
      <c r="G114" s="8"/>
      <c r="H114" s="8"/>
      <c r="I114" s="8"/>
      <c r="J114" s="8"/>
      <c r="K114" s="67">
        <f t="shared" si="1"/>
        <v>0</v>
      </c>
      <c r="L114" s="4"/>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row>
    <row r="115" spans="2:55" ht="15" customHeight="1" x14ac:dyDescent="0.25">
      <c r="B115" s="3"/>
      <c r="C115" s="195" t="str">
        <f>'For Reference 2026 FMR'!C105&amp;": Number of Units"</f>
        <v>Jeff Davis County: Number of Units</v>
      </c>
      <c r="D115" s="196"/>
      <c r="E115" s="8"/>
      <c r="F115" s="8"/>
      <c r="G115" s="8"/>
      <c r="H115" s="8"/>
      <c r="I115" s="8"/>
      <c r="J115" s="8"/>
      <c r="K115" s="67">
        <f t="shared" si="1"/>
        <v>0</v>
      </c>
      <c r="L115" s="4"/>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row>
    <row r="116" spans="2:55" ht="15" customHeight="1" x14ac:dyDescent="0.25">
      <c r="B116" s="3"/>
      <c r="C116" s="195" t="str">
        <f>'For Reference 2026 FMR'!C106&amp;": Number of Units"</f>
        <v>Jefferson County: Number of Units</v>
      </c>
      <c r="D116" s="196"/>
      <c r="E116" s="8"/>
      <c r="F116" s="8"/>
      <c r="G116" s="8"/>
      <c r="H116" s="8"/>
      <c r="I116" s="8"/>
      <c r="J116" s="8"/>
      <c r="K116" s="67">
        <f t="shared" si="1"/>
        <v>0</v>
      </c>
      <c r="L116" s="4"/>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row>
    <row r="117" spans="2:55" ht="15" customHeight="1" x14ac:dyDescent="0.25">
      <c r="B117" s="3"/>
      <c r="C117" s="195" t="str">
        <f>'For Reference 2026 FMR'!C107&amp;": Number of Units"</f>
        <v>Jim Hogg County: Number of Units</v>
      </c>
      <c r="D117" s="196"/>
      <c r="E117" s="8"/>
      <c r="F117" s="8"/>
      <c r="G117" s="8"/>
      <c r="H117" s="8"/>
      <c r="I117" s="8"/>
      <c r="J117" s="8"/>
      <c r="K117" s="67">
        <f t="shared" si="1"/>
        <v>0</v>
      </c>
      <c r="L117" s="4"/>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row>
    <row r="118" spans="2:55" ht="15" customHeight="1" x14ac:dyDescent="0.25">
      <c r="B118" s="3"/>
      <c r="C118" s="195" t="str">
        <f>'For Reference 2026 FMR'!C108&amp;": Number of Units"</f>
        <v>Jim Wells County: Number of Units</v>
      </c>
      <c r="D118" s="196"/>
      <c r="E118" s="8"/>
      <c r="F118" s="8"/>
      <c r="G118" s="8"/>
      <c r="H118" s="8"/>
      <c r="I118" s="8"/>
      <c r="J118" s="8"/>
      <c r="K118" s="67">
        <f t="shared" si="1"/>
        <v>0</v>
      </c>
      <c r="L118" s="4"/>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row>
    <row r="119" spans="2:55" ht="15" customHeight="1" x14ac:dyDescent="0.25">
      <c r="B119" s="3"/>
      <c r="C119" s="195" t="str">
        <f>'For Reference 2026 FMR'!C109&amp;": Number of Units"</f>
        <v>Johnson County: Number of Units</v>
      </c>
      <c r="D119" s="196"/>
      <c r="E119" s="8"/>
      <c r="F119" s="8"/>
      <c r="G119" s="8"/>
      <c r="H119" s="8"/>
      <c r="I119" s="8"/>
      <c r="J119" s="8"/>
      <c r="K119" s="67">
        <f t="shared" si="1"/>
        <v>0</v>
      </c>
      <c r="L119" s="4"/>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row>
    <row r="120" spans="2:55" ht="15" customHeight="1" x14ac:dyDescent="0.25">
      <c r="B120" s="3"/>
      <c r="C120" s="195" t="str">
        <f>'For Reference 2026 FMR'!C110&amp;": Number of Units"</f>
        <v>Jones County: Number of Units</v>
      </c>
      <c r="D120" s="196"/>
      <c r="E120" s="8"/>
      <c r="F120" s="8"/>
      <c r="G120" s="8"/>
      <c r="H120" s="8"/>
      <c r="I120" s="8"/>
      <c r="J120" s="8"/>
      <c r="K120" s="67">
        <f t="shared" si="1"/>
        <v>0</v>
      </c>
      <c r="L120" s="4"/>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row>
    <row r="121" spans="2:55" ht="15" customHeight="1" x14ac:dyDescent="0.25">
      <c r="B121" s="3"/>
      <c r="C121" s="195" t="str">
        <f>'For Reference 2026 FMR'!C111&amp;": Number of Units"</f>
        <v>Karnes County: Number of Units</v>
      </c>
      <c r="D121" s="196"/>
      <c r="E121" s="8"/>
      <c r="F121" s="8"/>
      <c r="G121" s="8"/>
      <c r="H121" s="8"/>
      <c r="I121" s="8"/>
      <c r="J121" s="8"/>
      <c r="K121" s="67">
        <f t="shared" si="1"/>
        <v>0</v>
      </c>
      <c r="L121" s="4"/>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row>
    <row r="122" spans="2:55" ht="15" customHeight="1" x14ac:dyDescent="0.25">
      <c r="B122" s="3"/>
      <c r="C122" s="195" t="str">
        <f>'For Reference 2026 FMR'!C112&amp;": Number of Units"</f>
        <v>Kaufman County: Number of Units</v>
      </c>
      <c r="D122" s="196"/>
      <c r="E122" s="8"/>
      <c r="F122" s="8"/>
      <c r="G122" s="8"/>
      <c r="H122" s="8"/>
      <c r="I122" s="8"/>
      <c r="J122" s="8"/>
      <c r="K122" s="67">
        <f t="shared" si="1"/>
        <v>0</v>
      </c>
      <c r="L122" s="4"/>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row>
    <row r="123" spans="2:55" ht="15" customHeight="1" x14ac:dyDescent="0.25">
      <c r="B123" s="3"/>
      <c r="C123" s="195" t="str">
        <f>'For Reference 2026 FMR'!C113&amp;": Number of Units"</f>
        <v>Kendall County: Number of Units</v>
      </c>
      <c r="D123" s="196"/>
      <c r="E123" s="8"/>
      <c r="F123" s="8"/>
      <c r="G123" s="8"/>
      <c r="H123" s="8"/>
      <c r="I123" s="8"/>
      <c r="J123" s="8"/>
      <c r="K123" s="67">
        <f t="shared" si="1"/>
        <v>0</v>
      </c>
      <c r="L123" s="4"/>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row>
    <row r="124" spans="2:55" ht="15" customHeight="1" x14ac:dyDescent="0.25">
      <c r="B124" s="3"/>
      <c r="C124" s="195" t="str">
        <f>'For Reference 2026 FMR'!C114&amp;": Number of Units"</f>
        <v>Kenedy County: Number of Units</v>
      </c>
      <c r="D124" s="196"/>
      <c r="E124" s="8"/>
      <c r="F124" s="8"/>
      <c r="G124" s="8"/>
      <c r="H124" s="8"/>
      <c r="I124" s="8"/>
      <c r="J124" s="8"/>
      <c r="K124" s="67">
        <f t="shared" si="1"/>
        <v>0</v>
      </c>
      <c r="L124" s="4"/>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row>
    <row r="125" spans="2:55" ht="15" customHeight="1" x14ac:dyDescent="0.25">
      <c r="B125" s="3"/>
      <c r="C125" s="195" t="str">
        <f>'For Reference 2026 FMR'!C115&amp;": Number of Units"</f>
        <v>Kent County: Number of Units</v>
      </c>
      <c r="D125" s="196"/>
      <c r="E125" s="8"/>
      <c r="F125" s="8"/>
      <c r="G125" s="8"/>
      <c r="H125" s="8"/>
      <c r="I125" s="8"/>
      <c r="J125" s="8"/>
      <c r="K125" s="67">
        <f t="shared" si="1"/>
        <v>0</v>
      </c>
      <c r="L125" s="4"/>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row>
    <row r="126" spans="2:55" ht="15" customHeight="1" x14ac:dyDescent="0.25">
      <c r="B126" s="3"/>
      <c r="C126" s="195" t="str">
        <f>'For Reference 2026 FMR'!C116&amp;": Number of Units"</f>
        <v>Kerr County: Number of Units</v>
      </c>
      <c r="D126" s="196"/>
      <c r="E126" s="8"/>
      <c r="F126" s="8"/>
      <c r="G126" s="8"/>
      <c r="H126" s="8"/>
      <c r="I126" s="8"/>
      <c r="J126" s="8"/>
      <c r="K126" s="67">
        <f t="shared" si="1"/>
        <v>0</v>
      </c>
      <c r="L126" s="4"/>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row>
    <row r="127" spans="2:55" ht="15" customHeight="1" x14ac:dyDescent="0.25">
      <c r="B127" s="3"/>
      <c r="C127" s="195" t="str">
        <f>'For Reference 2026 FMR'!C117&amp;": Number of Units"</f>
        <v>Kimble County: Number of Units</v>
      </c>
      <c r="D127" s="196"/>
      <c r="E127" s="8"/>
      <c r="F127" s="8"/>
      <c r="G127" s="8"/>
      <c r="H127" s="8"/>
      <c r="I127" s="8"/>
      <c r="J127" s="8"/>
      <c r="K127" s="67">
        <f t="shared" si="1"/>
        <v>0</v>
      </c>
      <c r="L127" s="4"/>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row>
    <row r="128" spans="2:55" ht="15" customHeight="1" x14ac:dyDescent="0.25">
      <c r="B128" s="3"/>
      <c r="C128" s="195" t="str">
        <f>'For Reference 2026 FMR'!C118&amp;": Number of Units"</f>
        <v>King County: Number of Units</v>
      </c>
      <c r="D128" s="196"/>
      <c r="E128" s="8"/>
      <c r="F128" s="8"/>
      <c r="G128" s="8"/>
      <c r="H128" s="8"/>
      <c r="I128" s="8"/>
      <c r="J128" s="8"/>
      <c r="K128" s="67">
        <f t="shared" si="1"/>
        <v>0</v>
      </c>
      <c r="L128" s="4"/>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row>
    <row r="129" spans="2:55" ht="15" customHeight="1" x14ac:dyDescent="0.25">
      <c r="B129" s="3"/>
      <c r="C129" s="195" t="str">
        <f>'For Reference 2026 FMR'!C119&amp;": Number of Units"</f>
        <v>Kinney County: Number of Units</v>
      </c>
      <c r="D129" s="196"/>
      <c r="E129" s="8"/>
      <c r="F129" s="8"/>
      <c r="G129" s="8"/>
      <c r="H129" s="8"/>
      <c r="I129" s="8"/>
      <c r="J129" s="8"/>
      <c r="K129" s="67">
        <f t="shared" si="1"/>
        <v>0</v>
      </c>
      <c r="L129" s="4"/>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row>
    <row r="130" spans="2:55" ht="15" customHeight="1" x14ac:dyDescent="0.25">
      <c r="B130" s="3"/>
      <c r="C130" s="195" t="str">
        <f>'For Reference 2026 FMR'!C120&amp;": Number of Units"</f>
        <v>Kleberg County: Number of Units</v>
      </c>
      <c r="D130" s="196"/>
      <c r="E130" s="8"/>
      <c r="F130" s="8"/>
      <c r="G130" s="8"/>
      <c r="H130" s="8"/>
      <c r="I130" s="8"/>
      <c r="J130" s="8"/>
      <c r="K130" s="67">
        <f t="shared" si="1"/>
        <v>0</v>
      </c>
      <c r="L130" s="4"/>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row>
    <row r="131" spans="2:55" ht="15" customHeight="1" x14ac:dyDescent="0.25">
      <c r="B131" s="3"/>
      <c r="C131" s="195" t="str">
        <f>'For Reference 2026 FMR'!C121&amp;": Number of Units"</f>
        <v>Knox County: Number of Units</v>
      </c>
      <c r="D131" s="196"/>
      <c r="E131" s="8"/>
      <c r="F131" s="8"/>
      <c r="G131" s="8"/>
      <c r="H131" s="8"/>
      <c r="I131" s="8"/>
      <c r="J131" s="8"/>
      <c r="K131" s="67">
        <f t="shared" si="1"/>
        <v>0</v>
      </c>
      <c r="L131" s="4"/>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row>
    <row r="132" spans="2:55" ht="15" customHeight="1" x14ac:dyDescent="0.25">
      <c r="B132" s="3"/>
      <c r="C132" s="195" t="str">
        <f>'For Reference 2026 FMR'!C122&amp;": Number of Units"</f>
        <v>La Salle County: Number of Units</v>
      </c>
      <c r="D132" s="196"/>
      <c r="E132" s="8"/>
      <c r="F132" s="8"/>
      <c r="G132" s="8"/>
      <c r="H132" s="8"/>
      <c r="I132" s="8"/>
      <c r="J132" s="8"/>
      <c r="K132" s="67">
        <f t="shared" si="1"/>
        <v>0</v>
      </c>
      <c r="L132" s="4"/>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row>
    <row r="133" spans="2:55" ht="15" customHeight="1" x14ac:dyDescent="0.25">
      <c r="B133" s="3"/>
      <c r="C133" s="195" t="str">
        <f>'For Reference 2026 FMR'!C123&amp;": Number of Units"</f>
        <v>Lamar County: Number of Units</v>
      </c>
      <c r="D133" s="196"/>
      <c r="E133" s="8"/>
      <c r="F133" s="8"/>
      <c r="G133" s="8"/>
      <c r="H133" s="8"/>
      <c r="I133" s="8"/>
      <c r="J133" s="8"/>
      <c r="K133" s="67">
        <f t="shared" si="1"/>
        <v>0</v>
      </c>
      <c r="L133" s="4"/>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row>
    <row r="134" spans="2:55" ht="15" customHeight="1" x14ac:dyDescent="0.25">
      <c r="B134" s="3"/>
      <c r="C134" s="195" t="str">
        <f>'For Reference 2026 FMR'!C124&amp;": Number of Units"</f>
        <v>Lamb County: Number of Units</v>
      </c>
      <c r="D134" s="196"/>
      <c r="E134" s="8"/>
      <c r="F134" s="8"/>
      <c r="G134" s="8"/>
      <c r="H134" s="8"/>
      <c r="I134" s="8"/>
      <c r="J134" s="8"/>
      <c r="K134" s="67">
        <f t="shared" si="1"/>
        <v>0</v>
      </c>
      <c r="L134" s="4"/>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row>
    <row r="135" spans="2:55" ht="15" customHeight="1" x14ac:dyDescent="0.25">
      <c r="B135" s="3"/>
      <c r="C135" s="195" t="str">
        <f>'For Reference 2026 FMR'!C125&amp;": Number of Units"</f>
        <v>Lampasas County: Number of Units</v>
      </c>
      <c r="D135" s="196"/>
      <c r="E135" s="8"/>
      <c r="F135" s="8"/>
      <c r="G135" s="8"/>
      <c r="H135" s="8"/>
      <c r="I135" s="8"/>
      <c r="J135" s="8"/>
      <c r="K135" s="67">
        <f t="shared" si="1"/>
        <v>0</v>
      </c>
      <c r="L135" s="4"/>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row>
    <row r="136" spans="2:55" ht="15" customHeight="1" x14ac:dyDescent="0.25">
      <c r="B136" s="3"/>
      <c r="C136" s="195" t="str">
        <f>'For Reference 2026 FMR'!C126&amp;": Number of Units"</f>
        <v>Lavaca County: Number of Units</v>
      </c>
      <c r="D136" s="196"/>
      <c r="E136" s="8"/>
      <c r="F136" s="8"/>
      <c r="G136" s="8"/>
      <c r="H136" s="8"/>
      <c r="I136" s="8"/>
      <c r="J136" s="8"/>
      <c r="K136" s="67">
        <f t="shared" si="1"/>
        <v>0</v>
      </c>
      <c r="L136" s="4"/>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row>
    <row r="137" spans="2:55" ht="15" customHeight="1" x14ac:dyDescent="0.25">
      <c r="B137" s="3"/>
      <c r="C137" s="195" t="str">
        <f>'For Reference 2026 FMR'!C127&amp;": Number of Units"</f>
        <v>Lee County: Number of Units</v>
      </c>
      <c r="D137" s="196"/>
      <c r="E137" s="8"/>
      <c r="F137" s="8"/>
      <c r="G137" s="8"/>
      <c r="H137" s="8"/>
      <c r="I137" s="8"/>
      <c r="J137" s="8"/>
      <c r="K137" s="67">
        <f t="shared" si="1"/>
        <v>0</v>
      </c>
      <c r="L137" s="4"/>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row>
    <row r="138" spans="2:55" ht="15" customHeight="1" x14ac:dyDescent="0.25">
      <c r="B138" s="3"/>
      <c r="C138" s="195" t="str">
        <f>'For Reference 2026 FMR'!C128&amp;": Number of Units"</f>
        <v>Liberty County: Number of Units</v>
      </c>
      <c r="D138" s="196"/>
      <c r="E138" s="8"/>
      <c r="F138" s="8"/>
      <c r="G138" s="8"/>
      <c r="H138" s="8"/>
      <c r="I138" s="8"/>
      <c r="J138" s="8"/>
      <c r="K138" s="67">
        <f t="shared" si="1"/>
        <v>0</v>
      </c>
      <c r="L138" s="4"/>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row>
    <row r="139" spans="2:55" ht="15" customHeight="1" x14ac:dyDescent="0.25">
      <c r="B139" s="3"/>
      <c r="C139" s="195" t="str">
        <f>'For Reference 2026 FMR'!C129&amp;": Number of Units"</f>
        <v>Lipscomb County: Number of Units</v>
      </c>
      <c r="D139" s="196"/>
      <c r="E139" s="8"/>
      <c r="F139" s="8"/>
      <c r="G139" s="8"/>
      <c r="H139" s="8"/>
      <c r="I139" s="8"/>
      <c r="J139" s="8"/>
      <c r="K139" s="67">
        <f t="shared" si="1"/>
        <v>0</v>
      </c>
      <c r="L139" s="4"/>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row>
    <row r="140" spans="2:55" ht="15" customHeight="1" x14ac:dyDescent="0.25">
      <c r="B140" s="3"/>
      <c r="C140" s="195" t="str">
        <f>'For Reference 2026 FMR'!C130&amp;": Number of Units"</f>
        <v>Live Oak County: Number of Units</v>
      </c>
      <c r="D140" s="196"/>
      <c r="E140" s="8"/>
      <c r="F140" s="8"/>
      <c r="G140" s="8"/>
      <c r="H140" s="8"/>
      <c r="I140" s="8"/>
      <c r="J140" s="8"/>
      <c r="K140" s="67">
        <f t="shared" si="1"/>
        <v>0</v>
      </c>
      <c r="L140" s="4"/>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row>
    <row r="141" spans="2:55" ht="15" customHeight="1" x14ac:dyDescent="0.25">
      <c r="B141" s="3"/>
      <c r="C141" s="195" t="str">
        <f>'For Reference 2026 FMR'!C131&amp;": Number of Units"</f>
        <v>Llano County: Number of Units</v>
      </c>
      <c r="D141" s="196"/>
      <c r="E141" s="8"/>
      <c r="F141" s="8"/>
      <c r="G141" s="8"/>
      <c r="H141" s="8"/>
      <c r="I141" s="8"/>
      <c r="J141" s="8"/>
      <c r="K141" s="67">
        <f t="shared" si="1"/>
        <v>0</v>
      </c>
      <c r="L141" s="4"/>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row>
    <row r="142" spans="2:55" ht="15" customHeight="1" x14ac:dyDescent="0.25">
      <c r="B142" s="3"/>
      <c r="C142" s="195" t="str">
        <f>'For Reference 2026 FMR'!C132&amp;": Number of Units"</f>
        <v>Loving County: Number of Units</v>
      </c>
      <c r="D142" s="196"/>
      <c r="E142" s="8"/>
      <c r="F142" s="8"/>
      <c r="G142" s="8"/>
      <c r="H142" s="8"/>
      <c r="I142" s="8"/>
      <c r="J142" s="8"/>
      <c r="K142" s="67">
        <f t="shared" si="1"/>
        <v>0</v>
      </c>
      <c r="L142" s="4"/>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row>
    <row r="143" spans="2:55" ht="15" customHeight="1" x14ac:dyDescent="0.25">
      <c r="B143" s="3"/>
      <c r="C143" s="195" t="str">
        <f>'For Reference 2026 FMR'!C133&amp;": Number of Units"</f>
        <v>Lynn County: Number of Units</v>
      </c>
      <c r="D143" s="196"/>
      <c r="E143" s="8"/>
      <c r="F143" s="8"/>
      <c r="G143" s="8"/>
      <c r="H143" s="8"/>
      <c r="I143" s="8"/>
      <c r="J143" s="8"/>
      <c r="K143" s="67">
        <f t="shared" si="1"/>
        <v>0</v>
      </c>
      <c r="L143" s="4"/>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row>
    <row r="144" spans="2:55" ht="15" customHeight="1" x14ac:dyDescent="0.25">
      <c r="B144" s="3"/>
      <c r="C144" s="195" t="str">
        <f>'For Reference 2026 FMR'!C134&amp;": Number of Units"</f>
        <v>Marion County: Number of Units</v>
      </c>
      <c r="D144" s="196"/>
      <c r="E144" s="8"/>
      <c r="F144" s="8"/>
      <c r="G144" s="8"/>
      <c r="H144" s="8"/>
      <c r="I144" s="8"/>
      <c r="J144" s="8"/>
      <c r="K144" s="67">
        <f t="shared" ref="K144:K207" si="2">SUM(E144:J144)</f>
        <v>0</v>
      </c>
      <c r="L144" s="4"/>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row>
    <row r="145" spans="2:55" ht="15" customHeight="1" x14ac:dyDescent="0.25">
      <c r="B145" s="3"/>
      <c r="C145" s="195" t="str">
        <f>'For Reference 2026 FMR'!C135&amp;": Number of Units"</f>
        <v>Martin County: Number of Units</v>
      </c>
      <c r="D145" s="196"/>
      <c r="E145" s="8"/>
      <c r="F145" s="8"/>
      <c r="G145" s="8"/>
      <c r="H145" s="8"/>
      <c r="I145" s="8"/>
      <c r="J145" s="8"/>
      <c r="K145" s="67">
        <f t="shared" si="2"/>
        <v>0</v>
      </c>
      <c r="L145" s="4"/>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row>
    <row r="146" spans="2:55" ht="15" customHeight="1" x14ac:dyDescent="0.25">
      <c r="B146" s="3"/>
      <c r="C146" s="195" t="str">
        <f>'For Reference 2026 FMR'!C136&amp;": Number of Units"</f>
        <v>Mason County: Number of Units</v>
      </c>
      <c r="D146" s="196"/>
      <c r="E146" s="8"/>
      <c r="F146" s="8"/>
      <c r="G146" s="8"/>
      <c r="H146" s="8"/>
      <c r="I146" s="8"/>
      <c r="J146" s="8"/>
      <c r="K146" s="67">
        <f t="shared" si="2"/>
        <v>0</v>
      </c>
      <c r="L146" s="4"/>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row>
    <row r="147" spans="2:55" ht="15" customHeight="1" x14ac:dyDescent="0.25">
      <c r="B147" s="3"/>
      <c r="C147" s="195" t="str">
        <f>'For Reference 2026 FMR'!C137&amp;": Number of Units"</f>
        <v>Matagorda County: Number of Units</v>
      </c>
      <c r="D147" s="196"/>
      <c r="E147" s="8"/>
      <c r="F147" s="8"/>
      <c r="G147" s="8"/>
      <c r="H147" s="8"/>
      <c r="I147" s="8"/>
      <c r="J147" s="8"/>
      <c r="K147" s="67">
        <f t="shared" si="2"/>
        <v>0</v>
      </c>
      <c r="L147" s="4"/>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row>
    <row r="148" spans="2:55" ht="15" customHeight="1" x14ac:dyDescent="0.25">
      <c r="B148" s="3"/>
      <c r="C148" s="195" t="str">
        <f>'For Reference 2026 FMR'!C138&amp;": Number of Units"</f>
        <v>Maverick County: Number of Units</v>
      </c>
      <c r="D148" s="196"/>
      <c r="E148" s="8"/>
      <c r="F148" s="8"/>
      <c r="G148" s="8"/>
      <c r="H148" s="8"/>
      <c r="I148" s="8"/>
      <c r="J148" s="8"/>
      <c r="K148" s="67">
        <f t="shared" si="2"/>
        <v>0</v>
      </c>
      <c r="L148" s="4"/>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row>
    <row r="149" spans="2:55" ht="15" customHeight="1" x14ac:dyDescent="0.25">
      <c r="B149" s="3"/>
      <c r="C149" s="195" t="str">
        <f>'For Reference 2026 FMR'!C139&amp;": Number of Units"</f>
        <v>McCulloch County: Number of Units</v>
      </c>
      <c r="D149" s="196"/>
      <c r="E149" s="8"/>
      <c r="F149" s="8"/>
      <c r="G149" s="8"/>
      <c r="H149" s="8"/>
      <c r="I149" s="8"/>
      <c r="J149" s="8"/>
      <c r="K149" s="67">
        <f t="shared" si="2"/>
        <v>0</v>
      </c>
      <c r="L149" s="4"/>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row>
    <row r="150" spans="2:55" ht="15" customHeight="1" x14ac:dyDescent="0.25">
      <c r="B150" s="3"/>
      <c r="C150" s="195" t="str">
        <f>'For Reference 2026 FMR'!C140&amp;": Number of Units"</f>
        <v>McMullen County: Number of Units</v>
      </c>
      <c r="D150" s="196"/>
      <c r="E150" s="8"/>
      <c r="F150" s="8"/>
      <c r="G150" s="8"/>
      <c r="H150" s="8"/>
      <c r="I150" s="8"/>
      <c r="J150" s="8"/>
      <c r="K150" s="67">
        <f t="shared" si="2"/>
        <v>0</v>
      </c>
      <c r="L150" s="4"/>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row>
    <row r="151" spans="2:55" ht="15" customHeight="1" x14ac:dyDescent="0.25">
      <c r="B151" s="3"/>
      <c r="C151" s="195" t="str">
        <f>'For Reference 2026 FMR'!C141&amp;": Number of Units"</f>
        <v>Medina County: Number of Units</v>
      </c>
      <c r="D151" s="196"/>
      <c r="E151" s="8"/>
      <c r="F151" s="8"/>
      <c r="G151" s="8"/>
      <c r="H151" s="8"/>
      <c r="I151" s="8"/>
      <c r="J151" s="8"/>
      <c r="K151" s="67">
        <f t="shared" si="2"/>
        <v>0</v>
      </c>
      <c r="L151" s="4"/>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row>
    <row r="152" spans="2:55" ht="15" customHeight="1" x14ac:dyDescent="0.25">
      <c r="B152" s="3"/>
      <c r="C152" s="195" t="str">
        <f>'For Reference 2026 FMR'!C142&amp;": Number of Units"</f>
        <v>Menard County: Number of Units</v>
      </c>
      <c r="D152" s="196"/>
      <c r="E152" s="8"/>
      <c r="F152" s="8"/>
      <c r="G152" s="8"/>
      <c r="H152" s="8"/>
      <c r="I152" s="8"/>
      <c r="J152" s="8"/>
      <c r="K152" s="67">
        <f t="shared" si="2"/>
        <v>0</v>
      </c>
      <c r="L152" s="4"/>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row>
    <row r="153" spans="2:55" ht="15" customHeight="1" x14ac:dyDescent="0.25">
      <c r="B153" s="3"/>
      <c r="C153" s="195" t="str">
        <f>'For Reference 2026 FMR'!C143&amp;": Number of Units"</f>
        <v>Midland County: Number of Units</v>
      </c>
      <c r="D153" s="196"/>
      <c r="E153" s="8"/>
      <c r="F153" s="8"/>
      <c r="G153" s="8"/>
      <c r="H153" s="8"/>
      <c r="I153" s="8"/>
      <c r="J153" s="8"/>
      <c r="K153" s="67">
        <f t="shared" si="2"/>
        <v>0</v>
      </c>
      <c r="L153" s="4"/>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row>
    <row r="154" spans="2:55" ht="15" customHeight="1" x14ac:dyDescent="0.25">
      <c r="B154" s="3"/>
      <c r="C154" s="195" t="str">
        <f>'For Reference 2026 FMR'!C144&amp;": Number of Units"</f>
        <v>Mills County: Number of Units</v>
      </c>
      <c r="D154" s="196"/>
      <c r="E154" s="8"/>
      <c r="F154" s="8"/>
      <c r="G154" s="8"/>
      <c r="H154" s="8"/>
      <c r="I154" s="8"/>
      <c r="J154" s="8"/>
      <c r="K154" s="67">
        <f t="shared" si="2"/>
        <v>0</v>
      </c>
      <c r="L154" s="4"/>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row>
    <row r="155" spans="2:55" ht="15" customHeight="1" x14ac:dyDescent="0.25">
      <c r="B155" s="3"/>
      <c r="C155" s="195" t="str">
        <f>'For Reference 2026 FMR'!C145&amp;": Number of Units"</f>
        <v>Mitchell County: Number of Units</v>
      </c>
      <c r="D155" s="196"/>
      <c r="E155" s="8"/>
      <c r="F155" s="8"/>
      <c r="G155" s="8"/>
      <c r="H155" s="8"/>
      <c r="I155" s="8"/>
      <c r="J155" s="8"/>
      <c r="K155" s="67">
        <f t="shared" si="2"/>
        <v>0</v>
      </c>
      <c r="L155" s="4"/>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row>
    <row r="156" spans="2:55" ht="15" customHeight="1" x14ac:dyDescent="0.25">
      <c r="B156" s="3"/>
      <c r="C156" s="195" t="str">
        <f>'For Reference 2026 FMR'!C146&amp;": Number of Units"</f>
        <v>Moore County: Number of Units</v>
      </c>
      <c r="D156" s="196"/>
      <c r="E156" s="8"/>
      <c r="F156" s="8"/>
      <c r="G156" s="8"/>
      <c r="H156" s="8"/>
      <c r="I156" s="8"/>
      <c r="J156" s="8"/>
      <c r="K156" s="67">
        <f t="shared" si="2"/>
        <v>0</v>
      </c>
      <c r="L156" s="4"/>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row>
    <row r="157" spans="2:55" ht="15" customHeight="1" x14ac:dyDescent="0.25">
      <c r="B157" s="3"/>
      <c r="C157" s="195" t="str">
        <f>'For Reference 2026 FMR'!C147&amp;": Number of Units"</f>
        <v>Morris County: Number of Units</v>
      </c>
      <c r="D157" s="196"/>
      <c r="E157" s="8"/>
      <c r="F157" s="8"/>
      <c r="G157" s="8"/>
      <c r="H157" s="8"/>
      <c r="I157" s="8"/>
      <c r="J157" s="8"/>
      <c r="K157" s="67">
        <f t="shared" si="2"/>
        <v>0</v>
      </c>
      <c r="L157" s="4"/>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row>
    <row r="158" spans="2:55" ht="15" customHeight="1" x14ac:dyDescent="0.25">
      <c r="B158" s="3"/>
      <c r="C158" s="195" t="str">
        <f>'For Reference 2026 FMR'!C148&amp;": Number of Units"</f>
        <v>Motley County: Number of Units</v>
      </c>
      <c r="D158" s="196"/>
      <c r="E158" s="8"/>
      <c r="F158" s="8"/>
      <c r="G158" s="8"/>
      <c r="H158" s="8"/>
      <c r="I158" s="8"/>
      <c r="J158" s="8"/>
      <c r="K158" s="67">
        <f t="shared" si="2"/>
        <v>0</v>
      </c>
      <c r="L158" s="4"/>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row>
    <row r="159" spans="2:55" ht="15" customHeight="1" x14ac:dyDescent="0.25">
      <c r="B159" s="3"/>
      <c r="C159" s="195" t="str">
        <f>'For Reference 2026 FMR'!C149&amp;": Number of Units"</f>
        <v>Nacogdoches County: Number of Units</v>
      </c>
      <c r="D159" s="196"/>
      <c r="E159" s="8"/>
      <c r="F159" s="8"/>
      <c r="G159" s="8"/>
      <c r="H159" s="8"/>
      <c r="I159" s="8"/>
      <c r="J159" s="8"/>
      <c r="K159" s="67">
        <f t="shared" si="2"/>
        <v>0</v>
      </c>
      <c r="L159" s="4"/>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row>
    <row r="160" spans="2:55" ht="15" customHeight="1" x14ac:dyDescent="0.25">
      <c r="B160" s="3"/>
      <c r="C160" s="195" t="str">
        <f>'For Reference 2026 FMR'!C150&amp;": Number of Units"</f>
        <v>Navarro County: Number of Units</v>
      </c>
      <c r="D160" s="196"/>
      <c r="E160" s="8"/>
      <c r="F160" s="8"/>
      <c r="G160" s="8"/>
      <c r="H160" s="8"/>
      <c r="I160" s="8"/>
      <c r="J160" s="8"/>
      <c r="K160" s="67">
        <f t="shared" si="2"/>
        <v>0</v>
      </c>
      <c r="L160" s="4"/>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row>
    <row r="161" spans="2:55" ht="15" customHeight="1" x14ac:dyDescent="0.25">
      <c r="B161" s="3"/>
      <c r="C161" s="195" t="str">
        <f>'For Reference 2026 FMR'!C151&amp;": Number of Units"</f>
        <v>Newton County: Number of Units</v>
      </c>
      <c r="D161" s="196"/>
      <c r="E161" s="8"/>
      <c r="F161" s="8"/>
      <c r="G161" s="8"/>
      <c r="H161" s="8"/>
      <c r="I161" s="8"/>
      <c r="J161" s="8"/>
      <c r="K161" s="67">
        <f t="shared" si="2"/>
        <v>0</v>
      </c>
      <c r="L161" s="4"/>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row>
    <row r="162" spans="2:55" ht="15" customHeight="1" x14ac:dyDescent="0.25">
      <c r="B162" s="3"/>
      <c r="C162" s="195" t="str">
        <f>'For Reference 2026 FMR'!C152&amp;": Number of Units"</f>
        <v>Nolan County: Number of Units</v>
      </c>
      <c r="D162" s="196"/>
      <c r="E162" s="8"/>
      <c r="F162" s="8"/>
      <c r="G162" s="8"/>
      <c r="H162" s="8"/>
      <c r="I162" s="8"/>
      <c r="J162" s="8"/>
      <c r="K162" s="67">
        <f t="shared" si="2"/>
        <v>0</v>
      </c>
      <c r="L162" s="4"/>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row>
    <row r="163" spans="2:55" ht="15" customHeight="1" x14ac:dyDescent="0.25">
      <c r="B163" s="3"/>
      <c r="C163" s="195" t="str">
        <f>'For Reference 2026 FMR'!C153&amp;": Number of Units"</f>
        <v>Nueces County: Number of Units</v>
      </c>
      <c r="D163" s="196"/>
      <c r="E163" s="8"/>
      <c r="F163" s="8"/>
      <c r="G163" s="8"/>
      <c r="H163" s="8"/>
      <c r="I163" s="8"/>
      <c r="J163" s="8"/>
      <c r="K163" s="67">
        <f t="shared" si="2"/>
        <v>0</v>
      </c>
      <c r="L163" s="4"/>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row>
    <row r="164" spans="2:55" ht="15" customHeight="1" x14ac:dyDescent="0.25">
      <c r="B164" s="3"/>
      <c r="C164" s="195" t="str">
        <f>'For Reference 2026 FMR'!C154&amp;": Number of Units"</f>
        <v>Ochiltree County: Number of Units</v>
      </c>
      <c r="D164" s="196"/>
      <c r="E164" s="8"/>
      <c r="F164" s="8"/>
      <c r="G164" s="8"/>
      <c r="H164" s="8"/>
      <c r="I164" s="8"/>
      <c r="J164" s="8"/>
      <c r="K164" s="67">
        <f t="shared" si="2"/>
        <v>0</v>
      </c>
      <c r="L164" s="4"/>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row>
    <row r="165" spans="2:55" ht="15" customHeight="1" x14ac:dyDescent="0.25">
      <c r="B165" s="3"/>
      <c r="C165" s="195" t="str">
        <f>'For Reference 2026 FMR'!C155&amp;": Number of Units"</f>
        <v>Oldham County: Number of Units</v>
      </c>
      <c r="D165" s="196"/>
      <c r="E165" s="8"/>
      <c r="F165" s="8"/>
      <c r="G165" s="8"/>
      <c r="H165" s="8"/>
      <c r="I165" s="8"/>
      <c r="J165" s="8"/>
      <c r="K165" s="67">
        <f t="shared" si="2"/>
        <v>0</v>
      </c>
      <c r="L165" s="4"/>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row>
    <row r="166" spans="2:55" ht="15" customHeight="1" x14ac:dyDescent="0.25">
      <c r="B166" s="3"/>
      <c r="C166" s="195" t="str">
        <f>'For Reference 2026 FMR'!C156&amp;": Number of Units"</f>
        <v>Orange County: Number of Units</v>
      </c>
      <c r="D166" s="196"/>
      <c r="E166" s="8"/>
      <c r="F166" s="8"/>
      <c r="G166" s="8"/>
      <c r="H166" s="8"/>
      <c r="I166" s="8"/>
      <c r="J166" s="8"/>
      <c r="K166" s="67">
        <f t="shared" si="2"/>
        <v>0</v>
      </c>
      <c r="L166" s="4"/>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row>
    <row r="167" spans="2:55" ht="15" customHeight="1" x14ac:dyDescent="0.25">
      <c r="B167" s="3"/>
      <c r="C167" s="195" t="str">
        <f>'For Reference 2026 FMR'!C157&amp;": Number of Units"</f>
        <v>Panola County: Number of Units</v>
      </c>
      <c r="D167" s="196"/>
      <c r="E167" s="8"/>
      <c r="F167" s="8"/>
      <c r="G167" s="8"/>
      <c r="H167" s="8"/>
      <c r="I167" s="8"/>
      <c r="J167" s="8"/>
      <c r="K167" s="67">
        <f t="shared" si="2"/>
        <v>0</v>
      </c>
      <c r="L167" s="4"/>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row>
    <row r="168" spans="2:55" ht="15" customHeight="1" x14ac:dyDescent="0.25">
      <c r="B168" s="3"/>
      <c r="C168" s="195" t="str">
        <f>'For Reference 2026 FMR'!C158&amp;": Number of Units"</f>
        <v>Parmer County: Number of Units</v>
      </c>
      <c r="D168" s="196"/>
      <c r="E168" s="8"/>
      <c r="F168" s="8"/>
      <c r="G168" s="8"/>
      <c r="H168" s="8"/>
      <c r="I168" s="8"/>
      <c r="J168" s="8"/>
      <c r="K168" s="67">
        <f t="shared" si="2"/>
        <v>0</v>
      </c>
      <c r="L168" s="4"/>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row>
    <row r="169" spans="2:55" ht="15" customHeight="1" x14ac:dyDescent="0.25">
      <c r="B169" s="3"/>
      <c r="C169" s="195" t="str">
        <f>'For Reference 2026 FMR'!C159&amp;": Number of Units"</f>
        <v>Pecos County: Number of Units</v>
      </c>
      <c r="D169" s="196"/>
      <c r="E169" s="8"/>
      <c r="F169" s="8"/>
      <c r="G169" s="8"/>
      <c r="H169" s="8"/>
      <c r="I169" s="8"/>
      <c r="J169" s="8"/>
      <c r="K169" s="67">
        <f t="shared" si="2"/>
        <v>0</v>
      </c>
      <c r="L169" s="4"/>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row>
    <row r="170" spans="2:55" ht="15" customHeight="1" x14ac:dyDescent="0.25">
      <c r="B170" s="3"/>
      <c r="C170" s="195" t="str">
        <f>'For Reference 2026 FMR'!C160&amp;": Number of Units"</f>
        <v>Polk County: Number of Units</v>
      </c>
      <c r="D170" s="196"/>
      <c r="E170" s="8"/>
      <c r="F170" s="8"/>
      <c r="G170" s="8"/>
      <c r="H170" s="8"/>
      <c r="I170" s="8"/>
      <c r="J170" s="8"/>
      <c r="K170" s="67">
        <f t="shared" si="2"/>
        <v>0</v>
      </c>
      <c r="L170" s="4"/>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row>
    <row r="171" spans="2:55" ht="15" customHeight="1" x14ac:dyDescent="0.25">
      <c r="B171" s="3"/>
      <c r="C171" s="195" t="str">
        <f>'For Reference 2026 FMR'!C161&amp;": Number of Units"</f>
        <v>Potter County: Number of Units</v>
      </c>
      <c r="D171" s="196"/>
      <c r="E171" s="8"/>
      <c r="F171" s="8"/>
      <c r="G171" s="8"/>
      <c r="H171" s="8"/>
      <c r="I171" s="8"/>
      <c r="J171" s="8"/>
      <c r="K171" s="67">
        <f t="shared" si="2"/>
        <v>0</v>
      </c>
      <c r="L171" s="4"/>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row>
    <row r="172" spans="2:55" ht="15" customHeight="1" x14ac:dyDescent="0.25">
      <c r="B172" s="3"/>
      <c r="C172" s="195" t="str">
        <f>'For Reference 2026 FMR'!C162&amp;": Number of Units"</f>
        <v>Presidio County: Number of Units</v>
      </c>
      <c r="D172" s="196"/>
      <c r="E172" s="8"/>
      <c r="F172" s="8"/>
      <c r="G172" s="8"/>
      <c r="H172" s="8"/>
      <c r="I172" s="8"/>
      <c r="J172" s="8"/>
      <c r="K172" s="67">
        <f t="shared" si="2"/>
        <v>0</v>
      </c>
      <c r="L172" s="4"/>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row>
    <row r="173" spans="2:55" ht="15" customHeight="1" x14ac:dyDescent="0.25">
      <c r="B173" s="3"/>
      <c r="C173" s="195" t="str">
        <f>'For Reference 2026 FMR'!C163&amp;": Number of Units"</f>
        <v>Rains County: Number of Units</v>
      </c>
      <c r="D173" s="196"/>
      <c r="E173" s="8"/>
      <c r="F173" s="8"/>
      <c r="G173" s="8"/>
      <c r="H173" s="8"/>
      <c r="I173" s="8"/>
      <c r="J173" s="8"/>
      <c r="K173" s="67">
        <f t="shared" si="2"/>
        <v>0</v>
      </c>
      <c r="L173" s="4"/>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row>
    <row r="174" spans="2:55" ht="15" customHeight="1" x14ac:dyDescent="0.25">
      <c r="B174" s="3"/>
      <c r="C174" s="195" t="str">
        <f>'For Reference 2026 FMR'!C164&amp;": Number of Units"</f>
        <v>Randall County: Number of Units</v>
      </c>
      <c r="D174" s="196"/>
      <c r="E174" s="8"/>
      <c r="F174" s="8"/>
      <c r="G174" s="8"/>
      <c r="H174" s="8"/>
      <c r="I174" s="8"/>
      <c r="J174" s="8"/>
      <c r="K174" s="67">
        <f t="shared" si="2"/>
        <v>0</v>
      </c>
      <c r="L174" s="4"/>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row>
    <row r="175" spans="2:55" ht="15" customHeight="1" x14ac:dyDescent="0.25">
      <c r="B175" s="3"/>
      <c r="C175" s="195" t="str">
        <f>'For Reference 2026 FMR'!C165&amp;": Number of Units"</f>
        <v>Reagan County: Number of Units</v>
      </c>
      <c r="D175" s="196"/>
      <c r="E175" s="8"/>
      <c r="F175" s="8"/>
      <c r="G175" s="8"/>
      <c r="H175" s="8"/>
      <c r="I175" s="8"/>
      <c r="J175" s="8"/>
      <c r="K175" s="67">
        <f t="shared" si="2"/>
        <v>0</v>
      </c>
      <c r="L175" s="4"/>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row>
    <row r="176" spans="2:55" ht="15" customHeight="1" x14ac:dyDescent="0.25">
      <c r="B176" s="3"/>
      <c r="C176" s="195" t="str">
        <f>'For Reference 2026 FMR'!C166&amp;": Number of Units"</f>
        <v>Real County: Number of Units</v>
      </c>
      <c r="D176" s="196"/>
      <c r="E176" s="8"/>
      <c r="F176" s="8"/>
      <c r="G176" s="8"/>
      <c r="H176" s="8"/>
      <c r="I176" s="8"/>
      <c r="J176" s="8"/>
      <c r="K176" s="67">
        <f t="shared" si="2"/>
        <v>0</v>
      </c>
      <c r="L176" s="4"/>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row>
    <row r="177" spans="2:55" ht="15" customHeight="1" x14ac:dyDescent="0.25">
      <c r="B177" s="3"/>
      <c r="C177" s="195" t="str">
        <f>'For Reference 2026 FMR'!C167&amp;": Number of Units"</f>
        <v>Red River County: Number of Units</v>
      </c>
      <c r="D177" s="196"/>
      <c r="E177" s="8"/>
      <c r="F177" s="8"/>
      <c r="G177" s="8"/>
      <c r="H177" s="8"/>
      <c r="I177" s="8"/>
      <c r="J177" s="8"/>
      <c r="K177" s="67">
        <f t="shared" si="2"/>
        <v>0</v>
      </c>
      <c r="L177" s="4"/>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row>
    <row r="178" spans="2:55" ht="15" customHeight="1" x14ac:dyDescent="0.25">
      <c r="B178" s="3"/>
      <c r="C178" s="195" t="str">
        <f>'For Reference 2026 FMR'!C168&amp;": Number of Units"</f>
        <v>Reeves County: Number of Units</v>
      </c>
      <c r="D178" s="196"/>
      <c r="E178" s="8"/>
      <c r="F178" s="8"/>
      <c r="G178" s="8"/>
      <c r="H178" s="8"/>
      <c r="I178" s="8"/>
      <c r="J178" s="8"/>
      <c r="K178" s="67">
        <f t="shared" si="2"/>
        <v>0</v>
      </c>
      <c r="L178" s="4"/>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row>
    <row r="179" spans="2:55" ht="15" customHeight="1" x14ac:dyDescent="0.25">
      <c r="B179" s="3"/>
      <c r="C179" s="195" t="str">
        <f>'For Reference 2026 FMR'!C169&amp;": Number of Units"</f>
        <v>Refugio County: Number of Units</v>
      </c>
      <c r="D179" s="196"/>
      <c r="E179" s="8"/>
      <c r="F179" s="8"/>
      <c r="G179" s="8"/>
      <c r="H179" s="8"/>
      <c r="I179" s="8"/>
      <c r="J179" s="8"/>
      <c r="K179" s="67">
        <f t="shared" si="2"/>
        <v>0</v>
      </c>
      <c r="L179" s="4"/>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row>
    <row r="180" spans="2:55" ht="15" customHeight="1" x14ac:dyDescent="0.25">
      <c r="B180" s="3"/>
      <c r="C180" s="195" t="str">
        <f>'For Reference 2026 FMR'!C170&amp;": Number of Units"</f>
        <v>Roberts County: Number of Units</v>
      </c>
      <c r="D180" s="196"/>
      <c r="E180" s="8"/>
      <c r="F180" s="8"/>
      <c r="G180" s="8"/>
      <c r="H180" s="8"/>
      <c r="I180" s="8"/>
      <c r="J180" s="8"/>
      <c r="K180" s="67">
        <f t="shared" si="2"/>
        <v>0</v>
      </c>
      <c r="L180" s="4"/>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row>
    <row r="181" spans="2:55" ht="15" customHeight="1" x14ac:dyDescent="0.25">
      <c r="B181" s="3"/>
      <c r="C181" s="195" t="str">
        <f>'For Reference 2026 FMR'!C171&amp;": Number of Units"</f>
        <v>Rockwall County: Number of Units</v>
      </c>
      <c r="D181" s="196"/>
      <c r="E181" s="8"/>
      <c r="F181" s="8"/>
      <c r="G181" s="8"/>
      <c r="H181" s="8"/>
      <c r="I181" s="8"/>
      <c r="J181" s="8"/>
      <c r="K181" s="67">
        <f t="shared" si="2"/>
        <v>0</v>
      </c>
      <c r="L181" s="4"/>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row>
    <row r="182" spans="2:55" ht="15" customHeight="1" x14ac:dyDescent="0.25">
      <c r="B182" s="3"/>
      <c r="C182" s="195" t="str">
        <f>'For Reference 2026 FMR'!C172&amp;": Number of Units"</f>
        <v>Runnels County: Number of Units</v>
      </c>
      <c r="D182" s="196"/>
      <c r="E182" s="8"/>
      <c r="F182" s="8"/>
      <c r="G182" s="8"/>
      <c r="H182" s="8"/>
      <c r="I182" s="8"/>
      <c r="J182" s="8"/>
      <c r="K182" s="67">
        <f t="shared" si="2"/>
        <v>0</v>
      </c>
      <c r="L182" s="4"/>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row>
    <row r="183" spans="2:55" ht="15" customHeight="1" x14ac:dyDescent="0.25">
      <c r="B183" s="3"/>
      <c r="C183" s="195" t="str">
        <f>'For Reference 2026 FMR'!C173&amp;": Number of Units"</f>
        <v>Rusk County: Number of Units</v>
      </c>
      <c r="D183" s="196"/>
      <c r="E183" s="8"/>
      <c r="F183" s="8"/>
      <c r="G183" s="8"/>
      <c r="H183" s="8"/>
      <c r="I183" s="8"/>
      <c r="J183" s="8"/>
      <c r="K183" s="67">
        <f t="shared" si="2"/>
        <v>0</v>
      </c>
      <c r="L183" s="4"/>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row>
    <row r="184" spans="2:55" ht="15" customHeight="1" x14ac:dyDescent="0.25">
      <c r="B184" s="3"/>
      <c r="C184" s="195" t="str">
        <f>'For Reference 2026 FMR'!C174&amp;": Number of Units"</f>
        <v>Sabine County: Number of Units</v>
      </c>
      <c r="D184" s="196"/>
      <c r="E184" s="8"/>
      <c r="F184" s="8"/>
      <c r="G184" s="8"/>
      <c r="H184" s="8"/>
      <c r="I184" s="8"/>
      <c r="J184" s="8"/>
      <c r="K184" s="67">
        <f t="shared" si="2"/>
        <v>0</v>
      </c>
      <c r="L184" s="4"/>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row>
    <row r="185" spans="2:55" ht="15" customHeight="1" x14ac:dyDescent="0.25">
      <c r="B185" s="3"/>
      <c r="C185" s="195" t="str">
        <f>'For Reference 2026 FMR'!C175&amp;": Number of Units"</f>
        <v>San Augustine County: Number of Units</v>
      </c>
      <c r="D185" s="196"/>
      <c r="E185" s="8"/>
      <c r="F185" s="8"/>
      <c r="G185" s="8"/>
      <c r="H185" s="8"/>
      <c r="I185" s="8"/>
      <c r="J185" s="8"/>
      <c r="K185" s="67">
        <f t="shared" si="2"/>
        <v>0</v>
      </c>
      <c r="L185" s="4"/>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row>
    <row r="186" spans="2:55" ht="15" customHeight="1" x14ac:dyDescent="0.25">
      <c r="B186" s="3"/>
      <c r="C186" s="195" t="str">
        <f>'For Reference 2026 FMR'!C176&amp;": Number of Units"</f>
        <v>San Jacinto County: Number of Units</v>
      </c>
      <c r="D186" s="196"/>
      <c r="E186" s="8"/>
      <c r="F186" s="8"/>
      <c r="G186" s="8"/>
      <c r="H186" s="8"/>
      <c r="I186" s="8"/>
      <c r="J186" s="8"/>
      <c r="K186" s="67">
        <f t="shared" si="2"/>
        <v>0</v>
      </c>
      <c r="L186" s="4"/>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row>
    <row r="187" spans="2:55" ht="15" customHeight="1" x14ac:dyDescent="0.25">
      <c r="B187" s="3"/>
      <c r="C187" s="195" t="str">
        <f>'For Reference 2026 FMR'!C177&amp;": Number of Units"</f>
        <v>San Patricio County: Number of Units</v>
      </c>
      <c r="D187" s="196"/>
      <c r="E187" s="8"/>
      <c r="F187" s="8"/>
      <c r="G187" s="8"/>
      <c r="H187" s="8"/>
      <c r="I187" s="8"/>
      <c r="J187" s="8"/>
      <c r="K187" s="67">
        <f t="shared" si="2"/>
        <v>0</v>
      </c>
      <c r="L187" s="4"/>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row>
    <row r="188" spans="2:55" ht="15" customHeight="1" x14ac:dyDescent="0.25">
      <c r="B188" s="3"/>
      <c r="C188" s="195" t="str">
        <f>'For Reference 2026 FMR'!C178&amp;": Number of Units"</f>
        <v>San Saba County: Number of Units</v>
      </c>
      <c r="D188" s="196"/>
      <c r="E188" s="8"/>
      <c r="F188" s="8"/>
      <c r="G188" s="8"/>
      <c r="H188" s="8"/>
      <c r="I188" s="8"/>
      <c r="J188" s="8"/>
      <c r="K188" s="67">
        <f t="shared" si="2"/>
        <v>0</v>
      </c>
      <c r="L188" s="4"/>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row>
    <row r="189" spans="2:55" ht="15" customHeight="1" x14ac:dyDescent="0.25">
      <c r="B189" s="3"/>
      <c r="C189" s="195" t="str">
        <f>'For Reference 2026 FMR'!C179&amp;": Number of Units"</f>
        <v>Schleicher County: Number of Units</v>
      </c>
      <c r="D189" s="196"/>
      <c r="E189" s="8"/>
      <c r="F189" s="8"/>
      <c r="G189" s="8"/>
      <c r="H189" s="8"/>
      <c r="I189" s="8"/>
      <c r="J189" s="8"/>
      <c r="K189" s="67">
        <f t="shared" si="2"/>
        <v>0</v>
      </c>
      <c r="L189" s="4"/>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row>
    <row r="190" spans="2:55" ht="15" customHeight="1" x14ac:dyDescent="0.25">
      <c r="B190" s="3"/>
      <c r="C190" s="195" t="str">
        <f>'For Reference 2026 FMR'!C180&amp;": Number of Units"</f>
        <v>Scurry County: Number of Units</v>
      </c>
      <c r="D190" s="196"/>
      <c r="E190" s="8"/>
      <c r="F190" s="8"/>
      <c r="G190" s="8"/>
      <c r="H190" s="8"/>
      <c r="I190" s="8"/>
      <c r="J190" s="8"/>
      <c r="K190" s="67">
        <f t="shared" si="2"/>
        <v>0</v>
      </c>
      <c r="L190" s="4"/>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row>
    <row r="191" spans="2:55" ht="15" customHeight="1" x14ac:dyDescent="0.25">
      <c r="B191" s="3"/>
      <c r="C191" s="195" t="str">
        <f>'For Reference 2026 FMR'!C181&amp;": Number of Units"</f>
        <v>Shackelford County: Number of Units</v>
      </c>
      <c r="D191" s="196"/>
      <c r="E191" s="8"/>
      <c r="F191" s="8"/>
      <c r="G191" s="8"/>
      <c r="H191" s="8"/>
      <c r="I191" s="8"/>
      <c r="J191" s="8"/>
      <c r="K191" s="67">
        <f t="shared" si="2"/>
        <v>0</v>
      </c>
      <c r="L191" s="4"/>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row>
    <row r="192" spans="2:55" ht="15" customHeight="1" x14ac:dyDescent="0.25">
      <c r="B192" s="3"/>
      <c r="C192" s="195" t="str">
        <f>'For Reference 2026 FMR'!C182&amp;": Number of Units"</f>
        <v>Shelby County: Number of Units</v>
      </c>
      <c r="D192" s="196"/>
      <c r="E192" s="8"/>
      <c r="F192" s="8"/>
      <c r="G192" s="8"/>
      <c r="H192" s="8"/>
      <c r="I192" s="8"/>
      <c r="J192" s="8"/>
      <c r="K192" s="67">
        <f t="shared" si="2"/>
        <v>0</v>
      </c>
      <c r="L192" s="4"/>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row>
    <row r="193" spans="2:55" ht="15" customHeight="1" x14ac:dyDescent="0.25">
      <c r="B193" s="3"/>
      <c r="C193" s="195" t="str">
        <f>'For Reference 2026 FMR'!C183&amp;": Number of Units"</f>
        <v>Sherman County: Number of Units</v>
      </c>
      <c r="D193" s="196"/>
      <c r="E193" s="8"/>
      <c r="F193" s="8"/>
      <c r="G193" s="8"/>
      <c r="H193" s="8"/>
      <c r="I193" s="8"/>
      <c r="J193" s="8"/>
      <c r="K193" s="67">
        <f t="shared" si="2"/>
        <v>0</v>
      </c>
      <c r="L193" s="4"/>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row>
    <row r="194" spans="2:55" ht="15" customHeight="1" x14ac:dyDescent="0.25">
      <c r="B194" s="3"/>
      <c r="C194" s="195" t="str">
        <f>'For Reference 2026 FMR'!C184&amp;": Number of Units"</f>
        <v>Smith County: Number of Units</v>
      </c>
      <c r="D194" s="196"/>
      <c r="E194" s="8"/>
      <c r="F194" s="8"/>
      <c r="G194" s="8"/>
      <c r="H194" s="8"/>
      <c r="I194" s="8"/>
      <c r="J194" s="8"/>
      <c r="K194" s="67">
        <f t="shared" si="2"/>
        <v>0</v>
      </c>
      <c r="L194" s="4"/>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row>
    <row r="195" spans="2:55" ht="15" customHeight="1" x14ac:dyDescent="0.25">
      <c r="B195" s="3"/>
      <c r="C195" s="195" t="str">
        <f>'For Reference 2026 FMR'!C185&amp;": Number of Units"</f>
        <v>Somervell County: Number of Units</v>
      </c>
      <c r="D195" s="196"/>
      <c r="E195" s="8"/>
      <c r="F195" s="8"/>
      <c r="G195" s="8"/>
      <c r="H195" s="8"/>
      <c r="I195" s="8"/>
      <c r="J195" s="8"/>
      <c r="K195" s="67">
        <f t="shared" si="2"/>
        <v>0</v>
      </c>
      <c r="L195" s="4"/>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row>
    <row r="196" spans="2:55" ht="15" customHeight="1" x14ac:dyDescent="0.25">
      <c r="B196" s="3"/>
      <c r="C196" s="195" t="str">
        <f>'For Reference 2026 FMR'!C186&amp;": Number of Units"</f>
        <v>Starr County: Number of Units</v>
      </c>
      <c r="D196" s="196"/>
      <c r="E196" s="8"/>
      <c r="F196" s="8"/>
      <c r="G196" s="8"/>
      <c r="H196" s="8"/>
      <c r="I196" s="8"/>
      <c r="J196" s="8"/>
      <c r="K196" s="67">
        <f t="shared" si="2"/>
        <v>0</v>
      </c>
      <c r="L196" s="4"/>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row>
    <row r="197" spans="2:55" ht="15" customHeight="1" x14ac:dyDescent="0.25">
      <c r="B197" s="3"/>
      <c r="C197" s="195" t="str">
        <f>'For Reference 2026 FMR'!C187&amp;": Number of Units"</f>
        <v>Sterling County: Number of Units</v>
      </c>
      <c r="D197" s="196"/>
      <c r="E197" s="8"/>
      <c r="F197" s="8"/>
      <c r="G197" s="8"/>
      <c r="H197" s="8"/>
      <c r="I197" s="8"/>
      <c r="J197" s="8"/>
      <c r="K197" s="67">
        <f t="shared" si="2"/>
        <v>0</v>
      </c>
      <c r="L197" s="4"/>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row>
    <row r="198" spans="2:55" ht="15" customHeight="1" x14ac:dyDescent="0.25">
      <c r="B198" s="3"/>
      <c r="C198" s="195" t="str">
        <f>'For Reference 2026 FMR'!C188&amp;": Number of Units"</f>
        <v>Stonewall County: Number of Units</v>
      </c>
      <c r="D198" s="196"/>
      <c r="E198" s="8"/>
      <c r="F198" s="8"/>
      <c r="G198" s="8"/>
      <c r="H198" s="8"/>
      <c r="I198" s="8"/>
      <c r="J198" s="8"/>
      <c r="K198" s="67">
        <f t="shared" si="2"/>
        <v>0</v>
      </c>
      <c r="L198" s="4"/>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row>
    <row r="199" spans="2:55" ht="15" customHeight="1" x14ac:dyDescent="0.25">
      <c r="B199" s="3"/>
      <c r="C199" s="195" t="str">
        <f>'For Reference 2026 FMR'!C189&amp;": Number of Units"</f>
        <v>Sutton County: Number of Units</v>
      </c>
      <c r="D199" s="196"/>
      <c r="E199" s="8"/>
      <c r="F199" s="8"/>
      <c r="G199" s="8"/>
      <c r="H199" s="8"/>
      <c r="I199" s="8"/>
      <c r="J199" s="8"/>
      <c r="K199" s="67">
        <f t="shared" si="2"/>
        <v>0</v>
      </c>
      <c r="L199" s="4"/>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row>
    <row r="200" spans="2:55" ht="15" customHeight="1" x14ac:dyDescent="0.25">
      <c r="B200" s="3"/>
      <c r="C200" s="195" t="str">
        <f>'For Reference 2026 FMR'!C190&amp;": Number of Units"</f>
        <v>Swisher County: Number of Units</v>
      </c>
      <c r="D200" s="196"/>
      <c r="E200" s="8"/>
      <c r="F200" s="8"/>
      <c r="G200" s="8"/>
      <c r="H200" s="8"/>
      <c r="I200" s="8"/>
      <c r="J200" s="8"/>
      <c r="K200" s="67">
        <f t="shared" si="2"/>
        <v>0</v>
      </c>
      <c r="L200" s="4"/>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row>
    <row r="201" spans="2:55" ht="15" customHeight="1" x14ac:dyDescent="0.25">
      <c r="B201" s="3"/>
      <c r="C201" s="195" t="str">
        <f>'For Reference 2026 FMR'!C191&amp;": Number of Units"</f>
        <v>Taylor County: Number of Units</v>
      </c>
      <c r="D201" s="196"/>
      <c r="E201" s="8"/>
      <c r="F201" s="8"/>
      <c r="G201" s="8"/>
      <c r="H201" s="8"/>
      <c r="I201" s="8"/>
      <c r="J201" s="8"/>
      <c r="K201" s="67">
        <f t="shared" si="2"/>
        <v>0</v>
      </c>
      <c r="L201" s="4"/>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row>
    <row r="202" spans="2:55" ht="15" customHeight="1" x14ac:dyDescent="0.25">
      <c r="B202" s="3"/>
      <c r="C202" s="195" t="str">
        <f>'For Reference 2026 FMR'!C192&amp;": Number of Units"</f>
        <v>Terrell County: Number of Units</v>
      </c>
      <c r="D202" s="196"/>
      <c r="E202" s="8"/>
      <c r="F202" s="8"/>
      <c r="G202" s="8"/>
      <c r="H202" s="8"/>
      <c r="I202" s="8"/>
      <c r="J202" s="8"/>
      <c r="K202" s="67">
        <f t="shared" si="2"/>
        <v>0</v>
      </c>
      <c r="L202" s="4"/>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row>
    <row r="203" spans="2:55" ht="15" customHeight="1" x14ac:dyDescent="0.25">
      <c r="B203" s="3"/>
      <c r="C203" s="195" t="str">
        <f>'For Reference 2026 FMR'!C193&amp;": Number of Units"</f>
        <v>Terry County: Number of Units</v>
      </c>
      <c r="D203" s="196"/>
      <c r="E203" s="8"/>
      <c r="F203" s="8"/>
      <c r="G203" s="8"/>
      <c r="H203" s="8"/>
      <c r="I203" s="8"/>
      <c r="J203" s="8"/>
      <c r="K203" s="67">
        <f t="shared" si="2"/>
        <v>0</v>
      </c>
      <c r="L203" s="4"/>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row>
    <row r="204" spans="2:55" ht="15" customHeight="1" x14ac:dyDescent="0.25">
      <c r="B204" s="3"/>
      <c r="C204" s="195" t="str">
        <f>'For Reference 2026 FMR'!C194&amp;": Number of Units"</f>
        <v>Titus County: Number of Units</v>
      </c>
      <c r="D204" s="196"/>
      <c r="E204" s="8"/>
      <c r="F204" s="8"/>
      <c r="G204" s="8"/>
      <c r="H204" s="8"/>
      <c r="I204" s="8"/>
      <c r="J204" s="8"/>
      <c r="K204" s="67">
        <f t="shared" si="2"/>
        <v>0</v>
      </c>
      <c r="L204" s="4"/>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row>
    <row r="205" spans="2:55" ht="15" customHeight="1" x14ac:dyDescent="0.25">
      <c r="B205" s="3"/>
      <c r="C205" s="195" t="str">
        <f>'For Reference 2026 FMR'!C195&amp;": Number of Units"</f>
        <v>Tom Green County: Number of Units</v>
      </c>
      <c r="D205" s="196"/>
      <c r="E205" s="8"/>
      <c r="F205" s="8"/>
      <c r="G205" s="8"/>
      <c r="H205" s="8"/>
      <c r="I205" s="8"/>
      <c r="J205" s="8"/>
      <c r="K205" s="67">
        <f t="shared" si="2"/>
        <v>0</v>
      </c>
      <c r="L205" s="4"/>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row>
    <row r="206" spans="2:55" ht="15" customHeight="1" x14ac:dyDescent="0.25">
      <c r="B206" s="3"/>
      <c r="C206" s="195" t="str">
        <f>'For Reference 2026 FMR'!C196&amp;": Number of Units"</f>
        <v>Trinity County: Number of Units</v>
      </c>
      <c r="D206" s="196"/>
      <c r="E206" s="8"/>
      <c r="F206" s="8"/>
      <c r="G206" s="8"/>
      <c r="H206" s="8"/>
      <c r="I206" s="8"/>
      <c r="J206" s="8"/>
      <c r="K206" s="67">
        <f t="shared" si="2"/>
        <v>0</v>
      </c>
      <c r="L206" s="4"/>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row>
    <row r="207" spans="2:55" ht="15" customHeight="1" x14ac:dyDescent="0.25">
      <c r="B207" s="3"/>
      <c r="C207" s="195" t="str">
        <f>'For Reference 2026 FMR'!C197&amp;": Number of Units"</f>
        <v>Tyler County: Number of Units</v>
      </c>
      <c r="D207" s="196"/>
      <c r="E207" s="8"/>
      <c r="F207" s="8"/>
      <c r="G207" s="8"/>
      <c r="H207" s="8"/>
      <c r="I207" s="8"/>
      <c r="J207" s="8"/>
      <c r="K207" s="67">
        <f t="shared" si="2"/>
        <v>0</v>
      </c>
      <c r="L207" s="4"/>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row>
    <row r="208" spans="2:55" ht="15" customHeight="1" x14ac:dyDescent="0.25">
      <c r="B208" s="3"/>
      <c r="C208" s="195" t="str">
        <f>'For Reference 2026 FMR'!C198&amp;": Number of Units"</f>
        <v>Upshur County: Number of Units</v>
      </c>
      <c r="D208" s="196"/>
      <c r="E208" s="8"/>
      <c r="F208" s="8"/>
      <c r="G208" s="8"/>
      <c r="H208" s="8"/>
      <c r="I208" s="8"/>
      <c r="J208" s="8"/>
      <c r="K208" s="67">
        <f t="shared" ref="K208:K228" si="3">SUM(E208:J208)</f>
        <v>0</v>
      </c>
      <c r="L208" s="4"/>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row>
    <row r="209" spans="2:55" ht="15" customHeight="1" x14ac:dyDescent="0.25">
      <c r="B209" s="3"/>
      <c r="C209" s="195" t="str">
        <f>'For Reference 2026 FMR'!C199&amp;": Number of Units"</f>
        <v>Upton County: Number of Units</v>
      </c>
      <c r="D209" s="196"/>
      <c r="E209" s="8"/>
      <c r="F209" s="8"/>
      <c r="G209" s="8"/>
      <c r="H209" s="8"/>
      <c r="I209" s="8"/>
      <c r="J209" s="8"/>
      <c r="K209" s="67">
        <f t="shared" si="3"/>
        <v>0</v>
      </c>
      <c r="L209" s="4"/>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row>
    <row r="210" spans="2:55" ht="15" customHeight="1" x14ac:dyDescent="0.25">
      <c r="B210" s="3"/>
      <c r="C210" s="195" t="str">
        <f>'For Reference 2026 FMR'!C200&amp;": Number of Units"</f>
        <v>Uvalde County: Number of Units</v>
      </c>
      <c r="D210" s="196"/>
      <c r="E210" s="8"/>
      <c r="F210" s="8"/>
      <c r="G210" s="8"/>
      <c r="H210" s="8"/>
      <c r="I210" s="8"/>
      <c r="J210" s="8"/>
      <c r="K210" s="67">
        <f t="shared" si="3"/>
        <v>0</v>
      </c>
      <c r="L210" s="4"/>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row>
    <row r="211" spans="2:55" ht="15" customHeight="1" x14ac:dyDescent="0.25">
      <c r="B211" s="3"/>
      <c r="C211" s="195" t="str">
        <f>'For Reference 2026 FMR'!C201&amp;": Number of Units"</f>
        <v>Val Verde County: Number of Units</v>
      </c>
      <c r="D211" s="196"/>
      <c r="E211" s="8"/>
      <c r="F211" s="8"/>
      <c r="G211" s="8"/>
      <c r="H211" s="8"/>
      <c r="I211" s="8"/>
      <c r="J211" s="8"/>
      <c r="K211" s="67">
        <f t="shared" si="3"/>
        <v>0</v>
      </c>
      <c r="L211" s="4"/>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row>
    <row r="212" spans="2:55" ht="15" customHeight="1" x14ac:dyDescent="0.25">
      <c r="B212" s="3"/>
      <c r="C212" s="195" t="str">
        <f>'For Reference 2026 FMR'!C202&amp;": Number of Units"</f>
        <v>Van Zandt County: Number of Units</v>
      </c>
      <c r="D212" s="196"/>
      <c r="E212" s="8"/>
      <c r="F212" s="8"/>
      <c r="G212" s="8"/>
      <c r="H212" s="8"/>
      <c r="I212" s="8"/>
      <c r="J212" s="8"/>
      <c r="K212" s="67">
        <f t="shared" si="3"/>
        <v>0</v>
      </c>
      <c r="L212" s="4"/>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row>
    <row r="213" spans="2:55" ht="15" customHeight="1" x14ac:dyDescent="0.25">
      <c r="B213" s="3"/>
      <c r="C213" s="195" t="str">
        <f>'For Reference 2026 FMR'!C203&amp;": Number of Units"</f>
        <v>Victoria County: Number of Units</v>
      </c>
      <c r="D213" s="196"/>
      <c r="E213" s="8"/>
      <c r="F213" s="8"/>
      <c r="G213" s="8"/>
      <c r="H213" s="8"/>
      <c r="I213" s="8"/>
      <c r="J213" s="8"/>
      <c r="K213" s="67">
        <f t="shared" si="3"/>
        <v>0</v>
      </c>
      <c r="L213" s="4"/>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row>
    <row r="214" spans="2:55" ht="15" customHeight="1" x14ac:dyDescent="0.25">
      <c r="B214" s="3"/>
      <c r="C214" s="195" t="str">
        <f>'For Reference 2026 FMR'!C204&amp;": Number of Units"</f>
        <v>Walker County: Number of Units</v>
      </c>
      <c r="D214" s="196"/>
      <c r="E214" s="8"/>
      <c r="F214" s="8"/>
      <c r="G214" s="8"/>
      <c r="H214" s="8"/>
      <c r="I214" s="8"/>
      <c r="J214" s="8"/>
      <c r="K214" s="67">
        <f t="shared" si="3"/>
        <v>0</v>
      </c>
      <c r="L214" s="4"/>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row>
    <row r="215" spans="2:55" ht="15" customHeight="1" x14ac:dyDescent="0.25">
      <c r="B215" s="3"/>
      <c r="C215" s="195" t="str">
        <f>'For Reference 2026 FMR'!C205&amp;": Number of Units"</f>
        <v>Waller County: Number of Units</v>
      </c>
      <c r="D215" s="196"/>
      <c r="E215" s="8"/>
      <c r="F215" s="8"/>
      <c r="G215" s="8"/>
      <c r="H215" s="8"/>
      <c r="I215" s="8"/>
      <c r="J215" s="8"/>
      <c r="K215" s="67">
        <f t="shared" si="3"/>
        <v>0</v>
      </c>
      <c r="L215" s="4"/>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row>
    <row r="216" spans="2:55" ht="15" customHeight="1" x14ac:dyDescent="0.25">
      <c r="B216" s="3"/>
      <c r="C216" s="195" t="str">
        <f>'For Reference 2026 FMR'!C206&amp;": Number of Units"</f>
        <v>Ward County: Number of Units</v>
      </c>
      <c r="D216" s="196"/>
      <c r="E216" s="8"/>
      <c r="F216" s="8"/>
      <c r="G216" s="8"/>
      <c r="H216" s="8"/>
      <c r="I216" s="8"/>
      <c r="J216" s="8"/>
      <c r="K216" s="67">
        <f t="shared" si="3"/>
        <v>0</v>
      </c>
      <c r="L216" s="4"/>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row>
    <row r="217" spans="2:55" ht="15" customHeight="1" x14ac:dyDescent="0.25">
      <c r="B217" s="3"/>
      <c r="C217" s="195" t="str">
        <f>'For Reference 2026 FMR'!C207&amp;": Number of Units"</f>
        <v>Washington County: Number of Units</v>
      </c>
      <c r="D217" s="196"/>
      <c r="E217" s="8"/>
      <c r="F217" s="8"/>
      <c r="G217" s="8"/>
      <c r="H217" s="8"/>
      <c r="I217" s="8"/>
      <c r="J217" s="8"/>
      <c r="K217" s="67">
        <f t="shared" si="3"/>
        <v>0</v>
      </c>
      <c r="L217" s="4"/>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row>
    <row r="218" spans="2:55" ht="15" customHeight="1" x14ac:dyDescent="0.25">
      <c r="B218" s="3"/>
      <c r="C218" s="195" t="str">
        <f>'For Reference 2026 FMR'!C208&amp;": Number of Units"</f>
        <v>Webb County: Number of Units</v>
      </c>
      <c r="D218" s="196"/>
      <c r="E218" s="8"/>
      <c r="F218" s="8"/>
      <c r="G218" s="8"/>
      <c r="H218" s="8"/>
      <c r="I218" s="8"/>
      <c r="J218" s="8"/>
      <c r="K218" s="67">
        <f t="shared" si="3"/>
        <v>0</v>
      </c>
      <c r="L218" s="4"/>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row>
    <row r="219" spans="2:55" ht="15" customHeight="1" x14ac:dyDescent="0.25">
      <c r="B219" s="3"/>
      <c r="C219" s="195" t="str">
        <f>'For Reference 2026 FMR'!C209&amp;": Number of Units"</f>
        <v>Wharton County: Number of Units</v>
      </c>
      <c r="D219" s="196"/>
      <c r="E219" s="8"/>
      <c r="F219" s="8"/>
      <c r="G219" s="8"/>
      <c r="H219" s="8"/>
      <c r="I219" s="8"/>
      <c r="J219" s="8"/>
      <c r="K219" s="67">
        <f t="shared" si="3"/>
        <v>0</v>
      </c>
      <c r="L219" s="4"/>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row>
    <row r="220" spans="2:55" ht="15" customHeight="1" x14ac:dyDescent="0.25">
      <c r="B220" s="3"/>
      <c r="C220" s="195" t="str">
        <f>'For Reference 2026 FMR'!C210&amp;": Number of Units"</f>
        <v>Wheeler County: Number of Units</v>
      </c>
      <c r="D220" s="196"/>
      <c r="E220" s="8"/>
      <c r="F220" s="8"/>
      <c r="G220" s="8"/>
      <c r="H220" s="8"/>
      <c r="I220" s="8"/>
      <c r="J220" s="8"/>
      <c r="K220" s="67">
        <f t="shared" si="3"/>
        <v>0</v>
      </c>
      <c r="L220" s="4"/>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row>
    <row r="221" spans="2:55" ht="15" customHeight="1" x14ac:dyDescent="0.25">
      <c r="B221" s="3"/>
      <c r="C221" s="195" t="str">
        <f>'For Reference 2026 FMR'!C211&amp;": Number of Units"</f>
        <v>Willacy County: Number of Units</v>
      </c>
      <c r="D221" s="196"/>
      <c r="E221" s="8"/>
      <c r="F221" s="8"/>
      <c r="G221" s="8"/>
      <c r="H221" s="8"/>
      <c r="I221" s="8"/>
      <c r="J221" s="8"/>
      <c r="K221" s="67">
        <f t="shared" si="3"/>
        <v>0</v>
      </c>
      <c r="L221" s="4"/>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row>
    <row r="222" spans="2:55" ht="15" customHeight="1" x14ac:dyDescent="0.25">
      <c r="B222" s="3"/>
      <c r="C222" s="195" t="str">
        <f>'For Reference 2026 FMR'!C212&amp;": Number of Units"</f>
        <v>Williamson County: Number of Units</v>
      </c>
      <c r="D222" s="196"/>
      <c r="E222" s="8"/>
      <c r="F222" s="8"/>
      <c r="G222" s="8"/>
      <c r="H222" s="8"/>
      <c r="I222" s="8"/>
      <c r="J222" s="8"/>
      <c r="K222" s="67">
        <f t="shared" si="3"/>
        <v>0</v>
      </c>
      <c r="L222" s="4"/>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row>
    <row r="223" spans="2:55" ht="15" customHeight="1" x14ac:dyDescent="0.25">
      <c r="B223" s="3"/>
      <c r="C223" s="195" t="str">
        <f>'For Reference 2026 FMR'!C213&amp;": Number of Units"</f>
        <v>Wilson County: Number of Units</v>
      </c>
      <c r="D223" s="196"/>
      <c r="E223" s="8"/>
      <c r="F223" s="8"/>
      <c r="G223" s="8"/>
      <c r="H223" s="8"/>
      <c r="I223" s="8"/>
      <c r="J223" s="8"/>
      <c r="K223" s="67">
        <f t="shared" si="3"/>
        <v>0</v>
      </c>
      <c r="L223" s="4"/>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row>
    <row r="224" spans="2:55" ht="15" customHeight="1" x14ac:dyDescent="0.25">
      <c r="B224" s="3"/>
      <c r="C224" s="195" t="str">
        <f>'For Reference 2026 FMR'!C214&amp;": Number of Units"</f>
        <v>Winkler County: Number of Units</v>
      </c>
      <c r="D224" s="196"/>
      <c r="E224" s="8"/>
      <c r="F224" s="8"/>
      <c r="G224" s="8"/>
      <c r="H224" s="8"/>
      <c r="I224" s="8"/>
      <c r="J224" s="8"/>
      <c r="K224" s="67">
        <f t="shared" si="3"/>
        <v>0</v>
      </c>
      <c r="L224" s="4"/>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row>
    <row r="225" spans="2:55" ht="15" customHeight="1" x14ac:dyDescent="0.25">
      <c r="B225" s="3"/>
      <c r="C225" s="195" t="str">
        <f>'For Reference 2026 FMR'!C215&amp;": Number of Units"</f>
        <v>Wood County: Number of Units</v>
      </c>
      <c r="D225" s="196"/>
      <c r="E225" s="8"/>
      <c r="F225" s="8"/>
      <c r="G225" s="8"/>
      <c r="H225" s="8"/>
      <c r="I225" s="8"/>
      <c r="J225" s="8"/>
      <c r="K225" s="67">
        <f t="shared" si="3"/>
        <v>0</v>
      </c>
      <c r="L225" s="4"/>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row>
    <row r="226" spans="2:55" ht="15" customHeight="1" x14ac:dyDescent="0.25">
      <c r="B226" s="3"/>
      <c r="C226" s="195" t="str">
        <f>'For Reference 2026 FMR'!C216&amp;": Number of Units"</f>
        <v>Yoakum County: Number of Units</v>
      </c>
      <c r="D226" s="196"/>
      <c r="E226" s="8"/>
      <c r="F226" s="8"/>
      <c r="G226" s="8"/>
      <c r="H226" s="8"/>
      <c r="I226" s="8"/>
      <c r="J226" s="8"/>
      <c r="K226" s="67">
        <f t="shared" si="3"/>
        <v>0</v>
      </c>
      <c r="L226" s="4"/>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row>
    <row r="227" spans="2:55" ht="15" customHeight="1" x14ac:dyDescent="0.25">
      <c r="B227" s="3"/>
      <c r="C227" s="195" t="str">
        <f>'For Reference 2026 FMR'!C217&amp;": Number of Units"</f>
        <v>Zapata County: Number of Units</v>
      </c>
      <c r="D227" s="196"/>
      <c r="E227" s="8"/>
      <c r="F227" s="8"/>
      <c r="G227" s="8"/>
      <c r="H227" s="8"/>
      <c r="I227" s="8"/>
      <c r="J227" s="8"/>
      <c r="K227" s="67">
        <f t="shared" si="3"/>
        <v>0</v>
      </c>
      <c r="L227" s="4"/>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row>
    <row r="228" spans="2:55" ht="15" customHeight="1" x14ac:dyDescent="0.25">
      <c r="B228" s="3"/>
      <c r="C228" s="195" t="str">
        <f>'For Reference 2026 FMR'!C218&amp;": Number of Units"</f>
        <v>Zavala County: Number of Units</v>
      </c>
      <c r="D228" s="196"/>
      <c r="E228" s="8"/>
      <c r="F228" s="8"/>
      <c r="G228" s="8"/>
      <c r="H228" s="8"/>
      <c r="I228" s="8"/>
      <c r="J228" s="8"/>
      <c r="K228" s="67">
        <f t="shared" si="3"/>
        <v>0</v>
      </c>
      <c r="L228" s="4"/>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row>
    <row r="229" spans="2:55" x14ac:dyDescent="0.25">
      <c r="B229" s="3"/>
      <c r="L229" s="4"/>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row>
    <row r="230" spans="2:55" x14ac:dyDescent="0.25">
      <c r="B230" s="3"/>
      <c r="L230" s="4"/>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row>
    <row r="231" spans="2:55" ht="15.75" x14ac:dyDescent="0.25">
      <c r="B231" s="3"/>
      <c r="C231" s="72" t="s">
        <v>33</v>
      </c>
      <c r="D231" s="73"/>
      <c r="E231" s="73"/>
      <c r="F231" s="82"/>
      <c r="G231" s="82"/>
      <c r="H231" s="82"/>
      <c r="I231" s="82"/>
      <c r="J231" s="82"/>
      <c r="K231" s="83"/>
      <c r="L231" s="4"/>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row>
    <row r="232" spans="2:55" ht="15.75" x14ac:dyDescent="0.25">
      <c r="B232" s="3"/>
      <c r="C232" s="74" t="s">
        <v>53</v>
      </c>
      <c r="D232" s="84"/>
      <c r="E232" s="84"/>
      <c r="F232" s="85"/>
      <c r="G232" s="85"/>
      <c r="H232" s="85"/>
      <c r="I232" s="85"/>
      <c r="J232" s="85"/>
      <c r="K232" s="86"/>
      <c r="L232" s="4"/>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row>
    <row r="233" spans="2:55" ht="45" x14ac:dyDescent="0.25">
      <c r="B233" s="3"/>
      <c r="C233" s="165"/>
      <c r="D233" s="166"/>
      <c r="E233" s="75" t="s">
        <v>54</v>
      </c>
      <c r="F233" s="75" t="s">
        <v>54</v>
      </c>
      <c r="G233" s="75" t="s">
        <v>54</v>
      </c>
      <c r="H233" s="75" t="s">
        <v>54</v>
      </c>
      <c r="I233" s="75" t="s">
        <v>54</v>
      </c>
      <c r="J233" s="75" t="s">
        <v>54</v>
      </c>
      <c r="K233" s="75" t="s">
        <v>54</v>
      </c>
      <c r="L233" s="4"/>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row>
    <row r="234" spans="2:55" ht="30" x14ac:dyDescent="0.25">
      <c r="B234" s="3"/>
      <c r="C234" s="167"/>
      <c r="D234" s="168"/>
      <c r="E234" s="71" t="s">
        <v>46</v>
      </c>
      <c r="F234" s="71" t="s">
        <v>48</v>
      </c>
      <c r="G234" s="71" t="s">
        <v>12</v>
      </c>
      <c r="H234" s="71" t="s">
        <v>13</v>
      </c>
      <c r="I234" s="71" t="s">
        <v>14</v>
      </c>
      <c r="J234" s="71" t="s">
        <v>15</v>
      </c>
      <c r="K234" s="70" t="s">
        <v>11</v>
      </c>
      <c r="L234" s="4"/>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row>
    <row r="235" spans="2:55" ht="15" customHeight="1" x14ac:dyDescent="0.25">
      <c r="B235" s="3"/>
      <c r="C235" s="169" t="s">
        <v>11</v>
      </c>
      <c r="D235" s="170"/>
      <c r="E235" s="76">
        <f>SUM(E236:E449)</f>
        <v>0</v>
      </c>
      <c r="F235" s="76">
        <f>SUM(F236:F449)</f>
        <v>0</v>
      </c>
      <c r="G235" s="76">
        <f>SUM(G236:G449)</f>
        <v>0</v>
      </c>
      <c r="H235" s="76">
        <f>SUM(H236:H449)</f>
        <v>0</v>
      </c>
      <c r="I235" s="76">
        <f>SUM(I236:I449)</f>
        <v>0</v>
      </c>
      <c r="J235" s="76">
        <f>SUM(J236:J449)</f>
        <v>0</v>
      </c>
      <c r="K235" s="77">
        <f>SUM(E235:J235)</f>
        <v>0</v>
      </c>
      <c r="L235" s="4"/>
      <c r="N235" s="5"/>
      <c r="O235" s="9"/>
      <c r="P235" s="9"/>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row>
    <row r="236" spans="2:55" x14ac:dyDescent="0.25">
      <c r="B236" s="3"/>
      <c r="C236" s="195" t="str">
        <f>IF('For Reference 2026 FMR'!C5="","",'For Reference 2026 FMR'!C5)</f>
        <v>Anderson County</v>
      </c>
      <c r="D236" s="196"/>
      <c r="E236" s="78">
        <f>(E15*('For Reference 2026 FMR'!E5*0.75))*12</f>
        <v>0</v>
      </c>
      <c r="F236" s="78">
        <f>(F15*'For Reference 2026 FMR'!E5)*12</f>
        <v>0</v>
      </c>
      <c r="G236" s="78">
        <f>(G15*'For Reference 2026 FMR'!F5)*12</f>
        <v>0</v>
      </c>
      <c r="H236" s="78">
        <f>(H15*'For Reference 2026 FMR'!G5)*12</f>
        <v>0</v>
      </c>
      <c r="I236" s="78">
        <f>(I15*'For Reference 2026 FMR'!H5)*12</f>
        <v>0</v>
      </c>
      <c r="J236" s="78">
        <f>(J15*'For Reference 2026 FMR'!I5)*12</f>
        <v>0</v>
      </c>
      <c r="K236" s="78">
        <f>SUM(E236:J236)</f>
        <v>0</v>
      </c>
      <c r="L236" s="4"/>
      <c r="N236" s="5"/>
      <c r="O236" s="9"/>
      <c r="P236" s="9"/>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row>
    <row r="237" spans="2:55" x14ac:dyDescent="0.25">
      <c r="B237" s="3"/>
      <c r="C237" s="195" t="str">
        <f>IF('For Reference 2026 FMR'!C6="","",'For Reference 2026 FMR'!C6)</f>
        <v>Andrews County</v>
      </c>
      <c r="D237" s="196"/>
      <c r="E237" s="78">
        <f>(E16*('For Reference 2026 FMR'!E6*0.75))*12</f>
        <v>0</v>
      </c>
      <c r="F237" s="78">
        <f>(F16*'For Reference 2026 FMR'!E6)*12</f>
        <v>0</v>
      </c>
      <c r="G237" s="78">
        <f>(G16*'For Reference 2026 FMR'!F6)*12</f>
        <v>0</v>
      </c>
      <c r="H237" s="78">
        <f>(H16*'For Reference 2026 FMR'!G6)*12</f>
        <v>0</v>
      </c>
      <c r="I237" s="78">
        <f>(I16*'For Reference 2026 FMR'!H6)*12</f>
        <v>0</v>
      </c>
      <c r="J237" s="78">
        <f>(J16*'For Reference 2026 FMR'!I6)*12</f>
        <v>0</v>
      </c>
      <c r="K237" s="78">
        <f t="shared" ref="K237:K300" si="4">SUM(E237:J237)</f>
        <v>0</v>
      </c>
      <c r="L237" s="4"/>
      <c r="N237" s="5"/>
      <c r="O237" s="9"/>
      <c r="P237" s="9"/>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row>
    <row r="238" spans="2:55" x14ac:dyDescent="0.25">
      <c r="B238" s="3"/>
      <c r="C238" s="195" t="str">
        <f>IF('For Reference 2026 FMR'!C7="","",'For Reference 2026 FMR'!C7)</f>
        <v>Angelina County</v>
      </c>
      <c r="D238" s="196"/>
      <c r="E238" s="78">
        <f>(E17*('For Reference 2026 FMR'!E7*0.75))*12</f>
        <v>0</v>
      </c>
      <c r="F238" s="78">
        <f>(F17*'For Reference 2026 FMR'!E7)*12</f>
        <v>0</v>
      </c>
      <c r="G238" s="78">
        <f>(G17*'For Reference 2026 FMR'!F7)*12</f>
        <v>0</v>
      </c>
      <c r="H238" s="78">
        <f>(H17*'For Reference 2026 FMR'!G7)*12</f>
        <v>0</v>
      </c>
      <c r="I238" s="78">
        <f>(I17*'For Reference 2026 FMR'!H7)*12</f>
        <v>0</v>
      </c>
      <c r="J238" s="78">
        <f>(J17*'For Reference 2026 FMR'!I7)*12</f>
        <v>0</v>
      </c>
      <c r="K238" s="78">
        <f t="shared" si="4"/>
        <v>0</v>
      </c>
      <c r="L238" s="4"/>
      <c r="N238" s="5"/>
      <c r="O238" s="9"/>
      <c r="P238" s="9"/>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row>
    <row r="239" spans="2:55" x14ac:dyDescent="0.25">
      <c r="B239" s="3"/>
      <c r="C239" s="195" t="str">
        <f>IF('For Reference 2026 FMR'!C8="","",'For Reference 2026 FMR'!C8)</f>
        <v>Aransas County</v>
      </c>
      <c r="D239" s="196"/>
      <c r="E239" s="78">
        <f>(E18*('For Reference 2026 FMR'!E8*0.75))*12</f>
        <v>0</v>
      </c>
      <c r="F239" s="78">
        <f>(F18*'For Reference 2026 FMR'!E8)*12</f>
        <v>0</v>
      </c>
      <c r="G239" s="78">
        <f>(G18*'For Reference 2026 FMR'!F8)*12</f>
        <v>0</v>
      </c>
      <c r="H239" s="78">
        <f>(H18*'For Reference 2026 FMR'!G8)*12</f>
        <v>0</v>
      </c>
      <c r="I239" s="78">
        <f>(I18*'For Reference 2026 FMR'!H8)*12</f>
        <v>0</v>
      </c>
      <c r="J239" s="78">
        <f>(J18*'For Reference 2026 FMR'!I8)*12</f>
        <v>0</v>
      </c>
      <c r="K239" s="78">
        <f t="shared" si="4"/>
        <v>0</v>
      </c>
      <c r="L239" s="4"/>
      <c r="N239" s="5"/>
      <c r="O239" s="9"/>
      <c r="P239" s="9"/>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row>
    <row r="240" spans="2:55" x14ac:dyDescent="0.25">
      <c r="B240" s="3"/>
      <c r="C240" s="195" t="str">
        <f>IF('For Reference 2026 FMR'!C9="","",'For Reference 2026 FMR'!C9)</f>
        <v>Armstrong County</v>
      </c>
      <c r="D240" s="196"/>
      <c r="E240" s="78">
        <f>(E19*('For Reference 2026 FMR'!E9*0.75))*12</f>
        <v>0</v>
      </c>
      <c r="F240" s="78">
        <f>(F19*'For Reference 2026 FMR'!E9)*12</f>
        <v>0</v>
      </c>
      <c r="G240" s="78">
        <f>(G19*'For Reference 2026 FMR'!F9)*12</f>
        <v>0</v>
      </c>
      <c r="H240" s="78">
        <f>(H19*'For Reference 2026 FMR'!G9)*12</f>
        <v>0</v>
      </c>
      <c r="I240" s="78">
        <f>(I19*'For Reference 2026 FMR'!H9)*12</f>
        <v>0</v>
      </c>
      <c r="J240" s="78">
        <f>(J19*'For Reference 2026 FMR'!I9)*12</f>
        <v>0</v>
      </c>
      <c r="K240" s="78">
        <f t="shared" si="4"/>
        <v>0</v>
      </c>
      <c r="L240" s="4"/>
      <c r="N240" s="5"/>
      <c r="O240" s="9"/>
      <c r="P240" s="9"/>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row>
    <row r="241" spans="2:55" x14ac:dyDescent="0.25">
      <c r="B241" s="3"/>
      <c r="C241" s="195" t="str">
        <f>IF('For Reference 2026 FMR'!C10="","",'For Reference 2026 FMR'!C10)</f>
        <v>Atascosa County</v>
      </c>
      <c r="D241" s="196"/>
      <c r="E241" s="78">
        <f>(E20*('For Reference 2026 FMR'!E10*0.75))*12</f>
        <v>0</v>
      </c>
      <c r="F241" s="78">
        <f>(F20*'For Reference 2026 FMR'!E10)*12</f>
        <v>0</v>
      </c>
      <c r="G241" s="78">
        <f>(G20*'For Reference 2026 FMR'!F10)*12</f>
        <v>0</v>
      </c>
      <c r="H241" s="78">
        <f>(H20*'For Reference 2026 FMR'!G10)*12</f>
        <v>0</v>
      </c>
      <c r="I241" s="78">
        <f>(I20*'For Reference 2026 FMR'!H10)*12</f>
        <v>0</v>
      </c>
      <c r="J241" s="78">
        <f>(J20*'For Reference 2026 FMR'!I10)*12</f>
        <v>0</v>
      </c>
      <c r="K241" s="78">
        <f t="shared" si="4"/>
        <v>0</v>
      </c>
      <c r="L241" s="4"/>
      <c r="N241" s="5"/>
      <c r="O241" s="9"/>
      <c r="P241" s="9"/>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row>
    <row r="242" spans="2:55" x14ac:dyDescent="0.25">
      <c r="B242" s="3"/>
      <c r="C242" s="195" t="str">
        <f>IF('For Reference 2026 FMR'!C11="","",'For Reference 2026 FMR'!C11)</f>
        <v>Austin County</v>
      </c>
      <c r="D242" s="196"/>
      <c r="E242" s="78">
        <f>(E21*('For Reference 2026 FMR'!E11*0.75))*12</f>
        <v>0</v>
      </c>
      <c r="F242" s="78">
        <f>(F21*'For Reference 2026 FMR'!E11)*12</f>
        <v>0</v>
      </c>
      <c r="G242" s="78">
        <f>(G21*'For Reference 2026 FMR'!F11)*12</f>
        <v>0</v>
      </c>
      <c r="H242" s="78">
        <f>(H21*'For Reference 2026 FMR'!G11)*12</f>
        <v>0</v>
      </c>
      <c r="I242" s="78">
        <f>(I21*'For Reference 2026 FMR'!H11)*12</f>
        <v>0</v>
      </c>
      <c r="J242" s="78">
        <f>(J21*'For Reference 2026 FMR'!I11)*12</f>
        <v>0</v>
      </c>
      <c r="K242" s="78">
        <f t="shared" si="4"/>
        <v>0</v>
      </c>
      <c r="L242" s="4"/>
      <c r="N242" s="5"/>
      <c r="O242" s="9"/>
      <c r="P242" s="9"/>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row>
    <row r="243" spans="2:55" x14ac:dyDescent="0.25">
      <c r="B243" s="3"/>
      <c r="C243" s="195" t="str">
        <f>IF('For Reference 2026 FMR'!C12="","",'For Reference 2026 FMR'!C12)</f>
        <v>Bailey County</v>
      </c>
      <c r="D243" s="196"/>
      <c r="E243" s="78">
        <f>(E22*('For Reference 2026 FMR'!E12*0.75))*12</f>
        <v>0</v>
      </c>
      <c r="F243" s="78">
        <f>(F22*'For Reference 2026 FMR'!E12)*12</f>
        <v>0</v>
      </c>
      <c r="G243" s="78">
        <f>(G22*'For Reference 2026 FMR'!F12)*12</f>
        <v>0</v>
      </c>
      <c r="H243" s="78">
        <f>(H22*'For Reference 2026 FMR'!G12)*12</f>
        <v>0</v>
      </c>
      <c r="I243" s="78">
        <f>(I22*'For Reference 2026 FMR'!H12)*12</f>
        <v>0</v>
      </c>
      <c r="J243" s="78">
        <f>(J22*'For Reference 2026 FMR'!I12)*12</f>
        <v>0</v>
      </c>
      <c r="K243" s="78">
        <f t="shared" si="4"/>
        <v>0</v>
      </c>
      <c r="L243" s="4"/>
      <c r="N243" s="5"/>
      <c r="O243" s="9"/>
      <c r="P243" s="9"/>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row>
    <row r="244" spans="2:55" x14ac:dyDescent="0.25">
      <c r="B244" s="3"/>
      <c r="C244" s="195" t="str">
        <f>IF('For Reference 2026 FMR'!C13="","",'For Reference 2026 FMR'!C13)</f>
        <v>Bandera County</v>
      </c>
      <c r="D244" s="196"/>
      <c r="E244" s="78">
        <f>(E23*('For Reference 2026 FMR'!E13*0.75))*12</f>
        <v>0</v>
      </c>
      <c r="F244" s="78">
        <f>(F23*'For Reference 2026 FMR'!E13)*12</f>
        <v>0</v>
      </c>
      <c r="G244" s="78">
        <f>(G23*'For Reference 2026 FMR'!F13)*12</f>
        <v>0</v>
      </c>
      <c r="H244" s="78">
        <f>(H23*'For Reference 2026 FMR'!G13)*12</f>
        <v>0</v>
      </c>
      <c r="I244" s="78">
        <f>(I23*'For Reference 2026 FMR'!H13)*12</f>
        <v>0</v>
      </c>
      <c r="J244" s="78">
        <f>(J23*'For Reference 2026 FMR'!I13)*12</f>
        <v>0</v>
      </c>
      <c r="K244" s="78">
        <f t="shared" si="4"/>
        <v>0</v>
      </c>
      <c r="L244" s="4"/>
      <c r="N244" s="5"/>
      <c r="O244" s="9"/>
      <c r="P244" s="9"/>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row>
    <row r="245" spans="2:55" x14ac:dyDescent="0.25">
      <c r="B245" s="3"/>
      <c r="C245" s="195" t="str">
        <f>IF('For Reference 2026 FMR'!C14="","",'For Reference 2026 FMR'!C14)</f>
        <v>Bastrop County</v>
      </c>
      <c r="D245" s="196"/>
      <c r="E245" s="78">
        <f>(E24*('For Reference 2026 FMR'!E14*0.75))*12</f>
        <v>0</v>
      </c>
      <c r="F245" s="78">
        <f>(F24*'For Reference 2026 FMR'!E14)*12</f>
        <v>0</v>
      </c>
      <c r="G245" s="78">
        <f>(G24*'For Reference 2026 FMR'!F14)*12</f>
        <v>0</v>
      </c>
      <c r="H245" s="78">
        <f>(H24*'For Reference 2026 FMR'!G14)*12</f>
        <v>0</v>
      </c>
      <c r="I245" s="78">
        <f>(I24*'For Reference 2026 FMR'!H14)*12</f>
        <v>0</v>
      </c>
      <c r="J245" s="78">
        <f>(J24*'For Reference 2026 FMR'!I14)*12</f>
        <v>0</v>
      </c>
      <c r="K245" s="78">
        <f t="shared" si="4"/>
        <v>0</v>
      </c>
      <c r="L245" s="4"/>
      <c r="N245" s="5"/>
      <c r="O245" s="9"/>
      <c r="P245" s="9"/>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row>
    <row r="246" spans="2:55" x14ac:dyDescent="0.25">
      <c r="B246" s="3"/>
      <c r="C246" s="195" t="str">
        <f>IF('For Reference 2026 FMR'!C15="","",'For Reference 2026 FMR'!C15)</f>
        <v>Bee County</v>
      </c>
      <c r="D246" s="196"/>
      <c r="E246" s="78">
        <f>(E25*('For Reference 2026 FMR'!E15*0.75))*12</f>
        <v>0</v>
      </c>
      <c r="F246" s="78">
        <f>(F25*'For Reference 2026 FMR'!E15)*12</f>
        <v>0</v>
      </c>
      <c r="G246" s="78">
        <f>(G25*'For Reference 2026 FMR'!F15)*12</f>
        <v>0</v>
      </c>
      <c r="H246" s="78">
        <f>(H25*'For Reference 2026 FMR'!G15)*12</f>
        <v>0</v>
      </c>
      <c r="I246" s="78">
        <f>(I25*'For Reference 2026 FMR'!H15)*12</f>
        <v>0</v>
      </c>
      <c r="J246" s="78">
        <f>(J25*'For Reference 2026 FMR'!I15)*12</f>
        <v>0</v>
      </c>
      <c r="K246" s="78">
        <f t="shared" si="4"/>
        <v>0</v>
      </c>
      <c r="L246" s="4"/>
      <c r="N246" s="5"/>
      <c r="O246" s="9"/>
      <c r="P246" s="9"/>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row>
    <row r="247" spans="2:55" x14ac:dyDescent="0.25">
      <c r="B247" s="3"/>
      <c r="C247" s="195" t="str">
        <f>IF('For Reference 2026 FMR'!C16="","",'For Reference 2026 FMR'!C16)</f>
        <v>Bell County</v>
      </c>
      <c r="D247" s="196"/>
      <c r="E247" s="78">
        <f>(E26*('For Reference 2026 FMR'!E16*0.75))*12</f>
        <v>0</v>
      </c>
      <c r="F247" s="78">
        <f>(F26*'For Reference 2026 FMR'!E16)*12</f>
        <v>0</v>
      </c>
      <c r="G247" s="78">
        <f>(G26*'For Reference 2026 FMR'!F16)*12</f>
        <v>0</v>
      </c>
      <c r="H247" s="78">
        <f>(H26*'For Reference 2026 FMR'!G16)*12</f>
        <v>0</v>
      </c>
      <c r="I247" s="78">
        <f>(I26*'For Reference 2026 FMR'!H16)*12</f>
        <v>0</v>
      </c>
      <c r="J247" s="78">
        <f>(J26*'For Reference 2026 FMR'!I16)*12</f>
        <v>0</v>
      </c>
      <c r="K247" s="78">
        <f t="shared" si="4"/>
        <v>0</v>
      </c>
      <c r="L247" s="4"/>
      <c r="N247" s="5"/>
      <c r="O247" s="9"/>
      <c r="P247" s="9"/>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row>
    <row r="248" spans="2:55" x14ac:dyDescent="0.25">
      <c r="B248" s="3"/>
      <c r="C248" s="195" t="str">
        <f>IF('For Reference 2026 FMR'!C17="","",'For Reference 2026 FMR'!C17)</f>
        <v>Blanco County</v>
      </c>
      <c r="D248" s="196"/>
      <c r="E248" s="78">
        <f>(E27*('For Reference 2026 FMR'!E17*0.75))*12</f>
        <v>0</v>
      </c>
      <c r="F248" s="78">
        <f>(F27*'For Reference 2026 FMR'!E17)*12</f>
        <v>0</v>
      </c>
      <c r="G248" s="78">
        <f>(G27*'For Reference 2026 FMR'!F17)*12</f>
        <v>0</v>
      </c>
      <c r="H248" s="78">
        <f>(H27*'For Reference 2026 FMR'!G17)*12</f>
        <v>0</v>
      </c>
      <c r="I248" s="78">
        <f>(I27*'For Reference 2026 FMR'!H17)*12</f>
        <v>0</v>
      </c>
      <c r="J248" s="78">
        <f>(J27*'For Reference 2026 FMR'!I17)*12</f>
        <v>0</v>
      </c>
      <c r="K248" s="78">
        <f t="shared" si="4"/>
        <v>0</v>
      </c>
      <c r="L248" s="4"/>
      <c r="N248" s="5"/>
      <c r="O248" s="9"/>
      <c r="P248" s="9"/>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row>
    <row r="249" spans="2:55" x14ac:dyDescent="0.25">
      <c r="B249" s="3"/>
      <c r="C249" s="195" t="str">
        <f>IF('For Reference 2026 FMR'!C18="","",'For Reference 2026 FMR'!C18)</f>
        <v>Borden County</v>
      </c>
      <c r="D249" s="196"/>
      <c r="E249" s="78">
        <f>(E28*('For Reference 2026 FMR'!E18*0.75))*12</f>
        <v>0</v>
      </c>
      <c r="F249" s="78">
        <f>(F28*'For Reference 2026 FMR'!E18)*12</f>
        <v>0</v>
      </c>
      <c r="G249" s="78">
        <f>(G28*'For Reference 2026 FMR'!F18)*12</f>
        <v>0</v>
      </c>
      <c r="H249" s="78">
        <f>(H28*'For Reference 2026 FMR'!G18)*12</f>
        <v>0</v>
      </c>
      <c r="I249" s="78">
        <f>(I28*'For Reference 2026 FMR'!H18)*12</f>
        <v>0</v>
      </c>
      <c r="J249" s="78">
        <f>(J28*'For Reference 2026 FMR'!I18)*12</f>
        <v>0</v>
      </c>
      <c r="K249" s="78">
        <f t="shared" si="4"/>
        <v>0</v>
      </c>
      <c r="L249" s="4"/>
      <c r="N249" s="5"/>
      <c r="O249" s="9"/>
      <c r="P249" s="9"/>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row>
    <row r="250" spans="2:55" x14ac:dyDescent="0.25">
      <c r="B250" s="3"/>
      <c r="C250" s="195" t="str">
        <f>IF('For Reference 2026 FMR'!C19="","",'For Reference 2026 FMR'!C19)</f>
        <v>Bowie County</v>
      </c>
      <c r="D250" s="196"/>
      <c r="E250" s="78">
        <f>(E29*('For Reference 2026 FMR'!E19*0.75))*12</f>
        <v>0</v>
      </c>
      <c r="F250" s="78">
        <f>(F29*'For Reference 2026 FMR'!E19)*12</f>
        <v>0</v>
      </c>
      <c r="G250" s="78">
        <f>(G29*'For Reference 2026 FMR'!F19)*12</f>
        <v>0</v>
      </c>
      <c r="H250" s="78">
        <f>(H29*'For Reference 2026 FMR'!G19)*12</f>
        <v>0</v>
      </c>
      <c r="I250" s="78">
        <f>(I29*'For Reference 2026 FMR'!H19)*12</f>
        <v>0</v>
      </c>
      <c r="J250" s="78">
        <f>(J29*'For Reference 2026 FMR'!I19)*12</f>
        <v>0</v>
      </c>
      <c r="K250" s="78">
        <f t="shared" si="4"/>
        <v>0</v>
      </c>
      <c r="L250" s="4"/>
      <c r="N250" s="5"/>
      <c r="O250" s="9"/>
      <c r="P250" s="9"/>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row>
    <row r="251" spans="2:55" x14ac:dyDescent="0.25">
      <c r="B251" s="3"/>
      <c r="C251" s="195" t="str">
        <f>IF('For Reference 2026 FMR'!C20="","",'For Reference 2026 FMR'!C20)</f>
        <v>Brazoria County</v>
      </c>
      <c r="D251" s="196"/>
      <c r="E251" s="78">
        <f>(E30*('For Reference 2026 FMR'!E20*0.75))*12</f>
        <v>0</v>
      </c>
      <c r="F251" s="78">
        <f>(F30*'For Reference 2026 FMR'!E20)*12</f>
        <v>0</v>
      </c>
      <c r="G251" s="78">
        <f>(G30*'For Reference 2026 FMR'!F20)*12</f>
        <v>0</v>
      </c>
      <c r="H251" s="78">
        <f>(H30*'For Reference 2026 FMR'!G20)*12</f>
        <v>0</v>
      </c>
      <c r="I251" s="78">
        <f>(I30*'For Reference 2026 FMR'!H20)*12</f>
        <v>0</v>
      </c>
      <c r="J251" s="78">
        <f>(J30*'For Reference 2026 FMR'!I20)*12</f>
        <v>0</v>
      </c>
      <c r="K251" s="78">
        <f t="shared" si="4"/>
        <v>0</v>
      </c>
      <c r="L251" s="4"/>
      <c r="N251" s="5"/>
      <c r="O251" s="9"/>
      <c r="P251" s="9"/>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row>
    <row r="252" spans="2:55" x14ac:dyDescent="0.25">
      <c r="B252" s="3"/>
      <c r="C252" s="195" t="str">
        <f>IF('For Reference 2026 FMR'!C21="","",'For Reference 2026 FMR'!C21)</f>
        <v>Brewster County</v>
      </c>
      <c r="D252" s="196"/>
      <c r="E252" s="78">
        <f>(E31*('For Reference 2026 FMR'!E21*0.75))*12</f>
        <v>0</v>
      </c>
      <c r="F252" s="78">
        <f>(F31*'For Reference 2026 FMR'!E21)*12</f>
        <v>0</v>
      </c>
      <c r="G252" s="78">
        <f>(G31*'For Reference 2026 FMR'!F21)*12</f>
        <v>0</v>
      </c>
      <c r="H252" s="78">
        <f>(H31*'For Reference 2026 FMR'!G21)*12</f>
        <v>0</v>
      </c>
      <c r="I252" s="78">
        <f>(I31*'For Reference 2026 FMR'!H21)*12</f>
        <v>0</v>
      </c>
      <c r="J252" s="78">
        <f>(J31*'For Reference 2026 FMR'!I21)*12</f>
        <v>0</v>
      </c>
      <c r="K252" s="78">
        <f t="shared" si="4"/>
        <v>0</v>
      </c>
      <c r="L252" s="4"/>
      <c r="N252" s="5"/>
      <c r="O252" s="9"/>
      <c r="P252" s="9"/>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row>
    <row r="253" spans="2:55" x14ac:dyDescent="0.25">
      <c r="B253" s="3"/>
      <c r="C253" s="195" t="str">
        <f>IF('For Reference 2026 FMR'!C22="","",'For Reference 2026 FMR'!C22)</f>
        <v>Briscoe County</v>
      </c>
      <c r="D253" s="196"/>
      <c r="E253" s="78">
        <f>(E32*('For Reference 2026 FMR'!E22*0.75))*12</f>
        <v>0</v>
      </c>
      <c r="F253" s="78">
        <f>(F32*'For Reference 2026 FMR'!E22)*12</f>
        <v>0</v>
      </c>
      <c r="G253" s="78">
        <f>(G32*'For Reference 2026 FMR'!F22)*12</f>
        <v>0</v>
      </c>
      <c r="H253" s="78">
        <f>(H32*'For Reference 2026 FMR'!G22)*12</f>
        <v>0</v>
      </c>
      <c r="I253" s="78">
        <f>(I32*'For Reference 2026 FMR'!H22)*12</f>
        <v>0</v>
      </c>
      <c r="J253" s="78">
        <f>(J32*'For Reference 2026 FMR'!I22)*12</f>
        <v>0</v>
      </c>
      <c r="K253" s="78">
        <f t="shared" si="4"/>
        <v>0</v>
      </c>
      <c r="L253" s="4"/>
      <c r="N253" s="5"/>
      <c r="O253" s="9"/>
      <c r="P253" s="9"/>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row>
    <row r="254" spans="2:55" x14ac:dyDescent="0.25">
      <c r="B254" s="3"/>
      <c r="C254" s="195" t="str">
        <f>IF('For Reference 2026 FMR'!C23="","",'For Reference 2026 FMR'!C23)</f>
        <v>Brooks County</v>
      </c>
      <c r="D254" s="196"/>
      <c r="E254" s="78">
        <f>(E33*('For Reference 2026 FMR'!E23*0.75))*12</f>
        <v>0</v>
      </c>
      <c r="F254" s="78">
        <f>(F33*'For Reference 2026 FMR'!E23)*12</f>
        <v>0</v>
      </c>
      <c r="G254" s="78">
        <f>(G33*'For Reference 2026 FMR'!F23)*12</f>
        <v>0</v>
      </c>
      <c r="H254" s="78">
        <f>(H33*'For Reference 2026 FMR'!G23)*12</f>
        <v>0</v>
      </c>
      <c r="I254" s="78">
        <f>(I33*'For Reference 2026 FMR'!H23)*12</f>
        <v>0</v>
      </c>
      <c r="J254" s="78">
        <f>(J33*'For Reference 2026 FMR'!I23)*12</f>
        <v>0</v>
      </c>
      <c r="K254" s="78">
        <f t="shared" si="4"/>
        <v>0</v>
      </c>
      <c r="L254" s="4"/>
      <c r="N254" s="5"/>
      <c r="O254" s="9"/>
      <c r="P254" s="9"/>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row>
    <row r="255" spans="2:55" x14ac:dyDescent="0.25">
      <c r="B255" s="3"/>
      <c r="C255" s="195" t="str">
        <f>IF('For Reference 2026 FMR'!C24="","",'For Reference 2026 FMR'!C24)</f>
        <v>Brown County</v>
      </c>
      <c r="D255" s="196"/>
      <c r="E255" s="78">
        <f>(E34*('For Reference 2026 FMR'!E24*0.75))*12</f>
        <v>0</v>
      </c>
      <c r="F255" s="78">
        <f>(F34*'For Reference 2026 FMR'!E24)*12</f>
        <v>0</v>
      </c>
      <c r="G255" s="78">
        <f>(G34*'For Reference 2026 FMR'!F24)*12</f>
        <v>0</v>
      </c>
      <c r="H255" s="78">
        <f>(H34*'For Reference 2026 FMR'!G24)*12</f>
        <v>0</v>
      </c>
      <c r="I255" s="78">
        <f>(I34*'For Reference 2026 FMR'!H24)*12</f>
        <v>0</v>
      </c>
      <c r="J255" s="78">
        <f>(J34*'For Reference 2026 FMR'!I24)*12</f>
        <v>0</v>
      </c>
      <c r="K255" s="78">
        <f t="shared" si="4"/>
        <v>0</v>
      </c>
      <c r="L255" s="4"/>
      <c r="N255" s="5"/>
      <c r="O255" s="9"/>
      <c r="P255" s="9"/>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row>
    <row r="256" spans="2:55" x14ac:dyDescent="0.25">
      <c r="B256" s="3"/>
      <c r="C256" s="195" t="str">
        <f>IF('For Reference 2026 FMR'!C25="","",'For Reference 2026 FMR'!C25)</f>
        <v>Burnet County</v>
      </c>
      <c r="D256" s="196"/>
      <c r="E256" s="78">
        <f>(E35*('For Reference 2026 FMR'!E25*0.75))*12</f>
        <v>0</v>
      </c>
      <c r="F256" s="78">
        <f>(F35*'For Reference 2026 FMR'!E25)*12</f>
        <v>0</v>
      </c>
      <c r="G256" s="78">
        <f>(G35*'For Reference 2026 FMR'!F25)*12</f>
        <v>0</v>
      </c>
      <c r="H256" s="78">
        <f>(H35*'For Reference 2026 FMR'!G25)*12</f>
        <v>0</v>
      </c>
      <c r="I256" s="78">
        <f>(I35*'For Reference 2026 FMR'!H25)*12</f>
        <v>0</v>
      </c>
      <c r="J256" s="78">
        <f>(J35*'For Reference 2026 FMR'!I25)*12</f>
        <v>0</v>
      </c>
      <c r="K256" s="78">
        <f t="shared" si="4"/>
        <v>0</v>
      </c>
      <c r="L256" s="4"/>
      <c r="N256" s="5"/>
      <c r="O256" s="9"/>
      <c r="P256" s="9"/>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row>
    <row r="257" spans="2:55" x14ac:dyDescent="0.25">
      <c r="B257" s="3"/>
      <c r="C257" s="195" t="str">
        <f>IF('For Reference 2026 FMR'!C26="","",'For Reference 2026 FMR'!C26)</f>
        <v>Caldwell County</v>
      </c>
      <c r="D257" s="196"/>
      <c r="E257" s="78">
        <f>(E36*('For Reference 2026 FMR'!E26*0.75))*12</f>
        <v>0</v>
      </c>
      <c r="F257" s="78">
        <f>(F36*'For Reference 2026 FMR'!E26)*12</f>
        <v>0</v>
      </c>
      <c r="G257" s="78">
        <f>(G36*'For Reference 2026 FMR'!F26)*12</f>
        <v>0</v>
      </c>
      <c r="H257" s="78">
        <f>(H36*'For Reference 2026 FMR'!G26)*12</f>
        <v>0</v>
      </c>
      <c r="I257" s="78">
        <f>(I36*'For Reference 2026 FMR'!H26)*12</f>
        <v>0</v>
      </c>
      <c r="J257" s="78">
        <f>(J36*'For Reference 2026 FMR'!I26)*12</f>
        <v>0</v>
      </c>
      <c r="K257" s="78">
        <f t="shared" si="4"/>
        <v>0</v>
      </c>
      <c r="L257" s="4"/>
      <c r="N257" s="5"/>
      <c r="O257" s="9"/>
      <c r="P257" s="9"/>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row>
    <row r="258" spans="2:55" x14ac:dyDescent="0.25">
      <c r="B258" s="3"/>
      <c r="C258" s="195" t="str">
        <f>IF('For Reference 2026 FMR'!C27="","",'For Reference 2026 FMR'!C27)</f>
        <v>Calhoun County</v>
      </c>
      <c r="D258" s="196"/>
      <c r="E258" s="78">
        <f>(E37*('For Reference 2026 FMR'!E27*0.75))*12</f>
        <v>0</v>
      </c>
      <c r="F258" s="78">
        <f>(F37*'For Reference 2026 FMR'!E27)*12</f>
        <v>0</v>
      </c>
      <c r="G258" s="78">
        <f>(G37*'For Reference 2026 FMR'!F27)*12</f>
        <v>0</v>
      </c>
      <c r="H258" s="78">
        <f>(H37*'For Reference 2026 FMR'!G27)*12</f>
        <v>0</v>
      </c>
      <c r="I258" s="78">
        <f>(I37*'For Reference 2026 FMR'!H27)*12</f>
        <v>0</v>
      </c>
      <c r="J258" s="78">
        <f>(J37*'For Reference 2026 FMR'!I27)*12</f>
        <v>0</v>
      </c>
      <c r="K258" s="78">
        <f t="shared" si="4"/>
        <v>0</v>
      </c>
      <c r="L258" s="4"/>
      <c r="N258" s="5"/>
      <c r="O258" s="9"/>
      <c r="P258" s="9"/>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row>
    <row r="259" spans="2:55" x14ac:dyDescent="0.25">
      <c r="B259" s="3"/>
      <c r="C259" s="195" t="str">
        <f>IF('For Reference 2026 FMR'!C28="","",'For Reference 2026 FMR'!C28)</f>
        <v>Callahan County</v>
      </c>
      <c r="D259" s="196"/>
      <c r="E259" s="78">
        <f>(E38*('For Reference 2026 FMR'!E28*0.75))*12</f>
        <v>0</v>
      </c>
      <c r="F259" s="78">
        <f>(F38*'For Reference 2026 FMR'!E28)*12</f>
        <v>0</v>
      </c>
      <c r="G259" s="78">
        <f>(G38*'For Reference 2026 FMR'!F28)*12</f>
        <v>0</v>
      </c>
      <c r="H259" s="78">
        <f>(H38*'For Reference 2026 FMR'!G28)*12</f>
        <v>0</v>
      </c>
      <c r="I259" s="78">
        <f>(I38*'For Reference 2026 FMR'!H28)*12</f>
        <v>0</v>
      </c>
      <c r="J259" s="78">
        <f>(J38*'For Reference 2026 FMR'!I28)*12</f>
        <v>0</v>
      </c>
      <c r="K259" s="78">
        <f t="shared" si="4"/>
        <v>0</v>
      </c>
      <c r="L259" s="4"/>
      <c r="N259" s="5"/>
      <c r="O259" s="9"/>
      <c r="P259" s="9"/>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row>
    <row r="260" spans="2:55" x14ac:dyDescent="0.25">
      <c r="B260" s="3"/>
      <c r="C260" s="195" t="str">
        <f>IF('For Reference 2026 FMR'!C29="","",'For Reference 2026 FMR'!C29)</f>
        <v>Cameron County</v>
      </c>
      <c r="D260" s="196"/>
      <c r="E260" s="78">
        <f>(E39*('For Reference 2026 FMR'!E29*0.75))*12</f>
        <v>0</v>
      </c>
      <c r="F260" s="78">
        <f>(F39*'For Reference 2026 FMR'!E29)*12</f>
        <v>0</v>
      </c>
      <c r="G260" s="78">
        <f>(G39*'For Reference 2026 FMR'!F29)*12</f>
        <v>0</v>
      </c>
      <c r="H260" s="78">
        <f>(H39*'For Reference 2026 FMR'!G29)*12</f>
        <v>0</v>
      </c>
      <c r="I260" s="78">
        <f>(I39*'For Reference 2026 FMR'!H29)*12</f>
        <v>0</v>
      </c>
      <c r="J260" s="78">
        <f>(J39*'For Reference 2026 FMR'!I29)*12</f>
        <v>0</v>
      </c>
      <c r="K260" s="78">
        <f t="shared" si="4"/>
        <v>0</v>
      </c>
      <c r="L260" s="4"/>
      <c r="N260" s="5"/>
      <c r="O260" s="9"/>
      <c r="P260" s="9"/>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row>
    <row r="261" spans="2:55" x14ac:dyDescent="0.25">
      <c r="B261" s="3"/>
      <c r="C261" s="195" t="str">
        <f>IF('For Reference 2026 FMR'!C30="","",'For Reference 2026 FMR'!C30)</f>
        <v>Camp County</v>
      </c>
      <c r="D261" s="196"/>
      <c r="E261" s="78">
        <f>(E40*('For Reference 2026 FMR'!E30*0.75))*12</f>
        <v>0</v>
      </c>
      <c r="F261" s="78">
        <f>(F40*'For Reference 2026 FMR'!E30)*12</f>
        <v>0</v>
      </c>
      <c r="G261" s="78">
        <f>(G40*'For Reference 2026 FMR'!F30)*12</f>
        <v>0</v>
      </c>
      <c r="H261" s="78">
        <f>(H40*'For Reference 2026 FMR'!G30)*12</f>
        <v>0</v>
      </c>
      <c r="I261" s="78">
        <f>(I40*'For Reference 2026 FMR'!H30)*12</f>
        <v>0</v>
      </c>
      <c r="J261" s="78">
        <f>(J40*'For Reference 2026 FMR'!I30)*12</f>
        <v>0</v>
      </c>
      <c r="K261" s="78">
        <f t="shared" si="4"/>
        <v>0</v>
      </c>
      <c r="L261" s="4"/>
      <c r="N261" s="5"/>
      <c r="O261" s="9"/>
      <c r="P261" s="9"/>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row>
    <row r="262" spans="2:55" x14ac:dyDescent="0.25">
      <c r="B262" s="3"/>
      <c r="C262" s="195" t="str">
        <f>IF('For Reference 2026 FMR'!C31="","",'For Reference 2026 FMR'!C31)</f>
        <v>Carson County</v>
      </c>
      <c r="D262" s="196"/>
      <c r="E262" s="78">
        <f>(E41*('For Reference 2026 FMR'!E31*0.75))*12</f>
        <v>0</v>
      </c>
      <c r="F262" s="78">
        <f>(F41*'For Reference 2026 FMR'!E31)*12</f>
        <v>0</v>
      </c>
      <c r="G262" s="78">
        <f>(G41*'For Reference 2026 FMR'!F31)*12</f>
        <v>0</v>
      </c>
      <c r="H262" s="78">
        <f>(H41*'For Reference 2026 FMR'!G31)*12</f>
        <v>0</v>
      </c>
      <c r="I262" s="78">
        <f>(I41*'For Reference 2026 FMR'!H31)*12</f>
        <v>0</v>
      </c>
      <c r="J262" s="78">
        <f>(J41*'For Reference 2026 FMR'!I31)*12</f>
        <v>0</v>
      </c>
      <c r="K262" s="78">
        <f t="shared" si="4"/>
        <v>0</v>
      </c>
      <c r="L262" s="4"/>
      <c r="N262" s="5"/>
      <c r="O262" s="9"/>
      <c r="P262" s="9"/>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row>
    <row r="263" spans="2:55" x14ac:dyDescent="0.25">
      <c r="B263" s="3"/>
      <c r="C263" s="195" t="str">
        <f>IF('For Reference 2026 FMR'!C32="","",'For Reference 2026 FMR'!C32)</f>
        <v>Cass County</v>
      </c>
      <c r="D263" s="196"/>
      <c r="E263" s="78">
        <f>(E42*('For Reference 2026 FMR'!E32*0.75))*12</f>
        <v>0</v>
      </c>
      <c r="F263" s="78">
        <f>(F42*'For Reference 2026 FMR'!E32)*12</f>
        <v>0</v>
      </c>
      <c r="G263" s="78">
        <f>(G42*'For Reference 2026 FMR'!F32)*12</f>
        <v>0</v>
      </c>
      <c r="H263" s="78">
        <f>(H42*'For Reference 2026 FMR'!G32)*12</f>
        <v>0</v>
      </c>
      <c r="I263" s="78">
        <f>(I42*'For Reference 2026 FMR'!H32)*12</f>
        <v>0</v>
      </c>
      <c r="J263" s="78">
        <f>(J42*'For Reference 2026 FMR'!I32)*12</f>
        <v>0</v>
      </c>
      <c r="K263" s="78">
        <f t="shared" si="4"/>
        <v>0</v>
      </c>
      <c r="L263" s="4"/>
      <c r="N263" s="5"/>
      <c r="O263" s="9"/>
      <c r="P263" s="9"/>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row>
    <row r="264" spans="2:55" x14ac:dyDescent="0.25">
      <c r="B264" s="3"/>
      <c r="C264" s="195" t="str">
        <f>IF('For Reference 2026 FMR'!C33="","",'For Reference 2026 FMR'!C33)</f>
        <v>Castro County</v>
      </c>
      <c r="D264" s="196"/>
      <c r="E264" s="78">
        <f>(E43*('For Reference 2026 FMR'!E33*0.75))*12</f>
        <v>0</v>
      </c>
      <c r="F264" s="78">
        <f>(F43*'For Reference 2026 FMR'!E33)*12</f>
        <v>0</v>
      </c>
      <c r="G264" s="78">
        <f>(G43*'For Reference 2026 FMR'!F33)*12</f>
        <v>0</v>
      </c>
      <c r="H264" s="78">
        <f>(H43*'For Reference 2026 FMR'!G33)*12</f>
        <v>0</v>
      </c>
      <c r="I264" s="78">
        <f>(I43*'For Reference 2026 FMR'!H33)*12</f>
        <v>0</v>
      </c>
      <c r="J264" s="78">
        <f>(J43*'For Reference 2026 FMR'!I33)*12</f>
        <v>0</v>
      </c>
      <c r="K264" s="78">
        <f t="shared" si="4"/>
        <v>0</v>
      </c>
      <c r="L264" s="4"/>
      <c r="N264" s="5"/>
      <c r="O264" s="9"/>
      <c r="P264" s="9"/>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row>
    <row r="265" spans="2:55" x14ac:dyDescent="0.25">
      <c r="B265" s="3"/>
      <c r="C265" s="195" t="str">
        <f>IF('For Reference 2026 FMR'!C34="","",'For Reference 2026 FMR'!C34)</f>
        <v>Chambers County</v>
      </c>
      <c r="D265" s="196"/>
      <c r="E265" s="78">
        <f>(E44*('For Reference 2026 FMR'!E34*0.75))*12</f>
        <v>0</v>
      </c>
      <c r="F265" s="78">
        <f>(F44*'For Reference 2026 FMR'!E34)*12</f>
        <v>0</v>
      </c>
      <c r="G265" s="78">
        <f>(G44*'For Reference 2026 FMR'!F34)*12</f>
        <v>0</v>
      </c>
      <c r="H265" s="78">
        <f>(H44*'For Reference 2026 FMR'!G34)*12</f>
        <v>0</v>
      </c>
      <c r="I265" s="78">
        <f>(I44*'For Reference 2026 FMR'!H34)*12</f>
        <v>0</v>
      </c>
      <c r="J265" s="78">
        <f>(J44*'For Reference 2026 FMR'!I34)*12</f>
        <v>0</v>
      </c>
      <c r="K265" s="78">
        <f t="shared" si="4"/>
        <v>0</v>
      </c>
      <c r="L265" s="4"/>
      <c r="N265" s="5"/>
      <c r="O265" s="9"/>
      <c r="P265" s="9"/>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row>
    <row r="266" spans="2:55" x14ac:dyDescent="0.25">
      <c r="B266" s="3"/>
      <c r="C266" s="195" t="str">
        <f>IF('For Reference 2026 FMR'!C35="","",'For Reference 2026 FMR'!C35)</f>
        <v>Cherokee County</v>
      </c>
      <c r="D266" s="196"/>
      <c r="E266" s="78">
        <f>(E45*('For Reference 2026 FMR'!E35*0.75))*12</f>
        <v>0</v>
      </c>
      <c r="F266" s="78">
        <f>(F45*'For Reference 2026 FMR'!E35)*12</f>
        <v>0</v>
      </c>
      <c r="G266" s="78">
        <f>(G45*'For Reference 2026 FMR'!F35)*12</f>
        <v>0</v>
      </c>
      <c r="H266" s="78">
        <f>(H45*'For Reference 2026 FMR'!G35)*12</f>
        <v>0</v>
      </c>
      <c r="I266" s="78">
        <f>(I45*'For Reference 2026 FMR'!H35)*12</f>
        <v>0</v>
      </c>
      <c r="J266" s="78">
        <f>(J45*'For Reference 2026 FMR'!I35)*12</f>
        <v>0</v>
      </c>
      <c r="K266" s="78">
        <f t="shared" si="4"/>
        <v>0</v>
      </c>
      <c r="L266" s="4"/>
      <c r="N266" s="5"/>
      <c r="O266" s="9"/>
      <c r="P266" s="9"/>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row>
    <row r="267" spans="2:55" x14ac:dyDescent="0.25">
      <c r="B267" s="3"/>
      <c r="C267" s="195" t="str">
        <f>IF('For Reference 2026 FMR'!C36="","",'For Reference 2026 FMR'!C36)</f>
        <v>Cochran County</v>
      </c>
      <c r="D267" s="196"/>
      <c r="E267" s="78">
        <f>(E46*('For Reference 2026 FMR'!E36*0.75))*12</f>
        <v>0</v>
      </c>
      <c r="F267" s="78">
        <f>(F46*'For Reference 2026 FMR'!E36)*12</f>
        <v>0</v>
      </c>
      <c r="G267" s="78">
        <f>(G46*'For Reference 2026 FMR'!F36)*12</f>
        <v>0</v>
      </c>
      <c r="H267" s="78">
        <f>(H46*'For Reference 2026 FMR'!G36)*12</f>
        <v>0</v>
      </c>
      <c r="I267" s="78">
        <f>(I46*'For Reference 2026 FMR'!H36)*12</f>
        <v>0</v>
      </c>
      <c r="J267" s="78">
        <f>(J46*'For Reference 2026 FMR'!I36)*12</f>
        <v>0</v>
      </c>
      <c r="K267" s="78">
        <f t="shared" si="4"/>
        <v>0</v>
      </c>
      <c r="L267" s="4"/>
      <c r="N267" s="5"/>
      <c r="O267" s="9"/>
      <c r="P267" s="9"/>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row>
    <row r="268" spans="2:55" x14ac:dyDescent="0.25">
      <c r="B268" s="3"/>
      <c r="C268" s="195" t="str">
        <f>IF('For Reference 2026 FMR'!C37="","",'For Reference 2026 FMR'!C37)</f>
        <v>Coke County</v>
      </c>
      <c r="D268" s="196"/>
      <c r="E268" s="78">
        <f>(E47*('For Reference 2026 FMR'!E37*0.75))*12</f>
        <v>0</v>
      </c>
      <c r="F268" s="78">
        <f>(F47*'For Reference 2026 FMR'!E37)*12</f>
        <v>0</v>
      </c>
      <c r="G268" s="78">
        <f>(G47*'For Reference 2026 FMR'!F37)*12</f>
        <v>0</v>
      </c>
      <c r="H268" s="78">
        <f>(H47*'For Reference 2026 FMR'!G37)*12</f>
        <v>0</v>
      </c>
      <c r="I268" s="78">
        <f>(I47*'For Reference 2026 FMR'!H37)*12</f>
        <v>0</v>
      </c>
      <c r="J268" s="78">
        <f>(J47*'For Reference 2026 FMR'!I37)*12</f>
        <v>0</v>
      </c>
      <c r="K268" s="78">
        <f t="shared" si="4"/>
        <v>0</v>
      </c>
      <c r="L268" s="4"/>
      <c r="N268" s="5"/>
      <c r="O268" s="9"/>
      <c r="P268" s="9"/>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row>
    <row r="269" spans="2:55" x14ac:dyDescent="0.25">
      <c r="B269" s="3"/>
      <c r="C269" s="195" t="str">
        <f>IF('For Reference 2026 FMR'!C38="","",'For Reference 2026 FMR'!C38)</f>
        <v>Coleman County</v>
      </c>
      <c r="D269" s="196"/>
      <c r="E269" s="78">
        <f>(E48*('For Reference 2026 FMR'!E38*0.75))*12</f>
        <v>0</v>
      </c>
      <c r="F269" s="78">
        <f>(F48*'For Reference 2026 FMR'!E38)*12</f>
        <v>0</v>
      </c>
      <c r="G269" s="78">
        <f>(G48*'For Reference 2026 FMR'!F38)*12</f>
        <v>0</v>
      </c>
      <c r="H269" s="78">
        <f>(H48*'For Reference 2026 FMR'!G38)*12</f>
        <v>0</v>
      </c>
      <c r="I269" s="78">
        <f>(I48*'For Reference 2026 FMR'!H38)*12</f>
        <v>0</v>
      </c>
      <c r="J269" s="78">
        <f>(J48*'For Reference 2026 FMR'!I38)*12</f>
        <v>0</v>
      </c>
      <c r="K269" s="78">
        <f t="shared" si="4"/>
        <v>0</v>
      </c>
      <c r="L269" s="4"/>
      <c r="N269" s="5"/>
      <c r="O269" s="9"/>
      <c r="P269" s="9"/>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row>
    <row r="270" spans="2:55" x14ac:dyDescent="0.25">
      <c r="B270" s="3"/>
      <c r="C270" s="195" t="str">
        <f>IF('For Reference 2026 FMR'!C39="","",'For Reference 2026 FMR'!C39)</f>
        <v>Collingsworth County</v>
      </c>
      <c r="D270" s="196"/>
      <c r="E270" s="78">
        <f>(E49*('For Reference 2026 FMR'!E39*0.75))*12</f>
        <v>0</v>
      </c>
      <c r="F270" s="78">
        <f>(F49*'For Reference 2026 FMR'!E39)*12</f>
        <v>0</v>
      </c>
      <c r="G270" s="78">
        <f>(G49*'For Reference 2026 FMR'!F39)*12</f>
        <v>0</v>
      </c>
      <c r="H270" s="78">
        <f>(H49*'For Reference 2026 FMR'!G39)*12</f>
        <v>0</v>
      </c>
      <c r="I270" s="78">
        <f>(I49*'For Reference 2026 FMR'!H39)*12</f>
        <v>0</v>
      </c>
      <c r="J270" s="78">
        <f>(J49*'For Reference 2026 FMR'!I39)*12</f>
        <v>0</v>
      </c>
      <c r="K270" s="78">
        <f t="shared" si="4"/>
        <v>0</v>
      </c>
      <c r="L270" s="4"/>
      <c r="N270" s="5"/>
      <c r="O270" s="9"/>
      <c r="P270" s="9"/>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row>
    <row r="271" spans="2:55" x14ac:dyDescent="0.25">
      <c r="B271" s="3"/>
      <c r="C271" s="195" t="str">
        <f>IF('For Reference 2026 FMR'!C40="","",'For Reference 2026 FMR'!C40)</f>
        <v>Colorado County</v>
      </c>
      <c r="D271" s="196"/>
      <c r="E271" s="78">
        <f>(E50*('For Reference 2026 FMR'!E40*0.75))*12</f>
        <v>0</v>
      </c>
      <c r="F271" s="78">
        <f>(F50*'For Reference 2026 FMR'!E40)*12</f>
        <v>0</v>
      </c>
      <c r="G271" s="78">
        <f>(G50*'For Reference 2026 FMR'!F40)*12</f>
        <v>0</v>
      </c>
      <c r="H271" s="78">
        <f>(H50*'For Reference 2026 FMR'!G40)*12</f>
        <v>0</v>
      </c>
      <c r="I271" s="78">
        <f>(I50*'For Reference 2026 FMR'!H40)*12</f>
        <v>0</v>
      </c>
      <c r="J271" s="78">
        <f>(J50*'For Reference 2026 FMR'!I40)*12</f>
        <v>0</v>
      </c>
      <c r="K271" s="78">
        <f t="shared" si="4"/>
        <v>0</v>
      </c>
      <c r="L271" s="4"/>
      <c r="N271" s="5"/>
      <c r="O271" s="9"/>
      <c r="P271" s="9"/>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row>
    <row r="272" spans="2:55" x14ac:dyDescent="0.25">
      <c r="B272" s="3"/>
      <c r="C272" s="195" t="str">
        <f>IF('For Reference 2026 FMR'!C41="","",'For Reference 2026 FMR'!C41)</f>
        <v>Comal County</v>
      </c>
      <c r="D272" s="196"/>
      <c r="E272" s="78">
        <f>(E51*('For Reference 2026 FMR'!E41*0.75))*12</f>
        <v>0</v>
      </c>
      <c r="F272" s="78">
        <f>(F51*'For Reference 2026 FMR'!E41)*12</f>
        <v>0</v>
      </c>
      <c r="G272" s="78">
        <f>(G51*'For Reference 2026 FMR'!F41)*12</f>
        <v>0</v>
      </c>
      <c r="H272" s="78">
        <f>(H51*'For Reference 2026 FMR'!G41)*12</f>
        <v>0</v>
      </c>
      <c r="I272" s="78">
        <f>(I51*'For Reference 2026 FMR'!H41)*12</f>
        <v>0</v>
      </c>
      <c r="J272" s="78">
        <f>(J51*'For Reference 2026 FMR'!I41)*12</f>
        <v>0</v>
      </c>
      <c r="K272" s="78">
        <f t="shared" si="4"/>
        <v>0</v>
      </c>
      <c r="L272" s="4"/>
      <c r="N272" s="5"/>
      <c r="O272" s="9"/>
      <c r="P272" s="9"/>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row>
    <row r="273" spans="2:55" x14ac:dyDescent="0.25">
      <c r="B273" s="3"/>
      <c r="C273" s="195" t="str">
        <f>IF('For Reference 2026 FMR'!C42="","",'For Reference 2026 FMR'!C42)</f>
        <v>Comanche County</v>
      </c>
      <c r="D273" s="196"/>
      <c r="E273" s="78">
        <f>(E52*('For Reference 2026 FMR'!E42*0.75))*12</f>
        <v>0</v>
      </c>
      <c r="F273" s="78">
        <f>(F52*'For Reference 2026 FMR'!E42)*12</f>
        <v>0</v>
      </c>
      <c r="G273" s="78">
        <f>(G52*'For Reference 2026 FMR'!F42)*12</f>
        <v>0</v>
      </c>
      <c r="H273" s="78">
        <f>(H52*'For Reference 2026 FMR'!G42)*12</f>
        <v>0</v>
      </c>
      <c r="I273" s="78">
        <f>(I52*'For Reference 2026 FMR'!H42)*12</f>
        <v>0</v>
      </c>
      <c r="J273" s="78">
        <f>(J52*'For Reference 2026 FMR'!I42)*12</f>
        <v>0</v>
      </c>
      <c r="K273" s="78">
        <f t="shared" si="4"/>
        <v>0</v>
      </c>
      <c r="L273" s="4"/>
      <c r="N273" s="5"/>
      <c r="O273" s="9"/>
      <c r="P273" s="9"/>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row>
    <row r="274" spans="2:55" x14ac:dyDescent="0.25">
      <c r="B274" s="3"/>
      <c r="C274" s="195" t="str">
        <f>IF('For Reference 2026 FMR'!C43="","",'For Reference 2026 FMR'!C43)</f>
        <v>Concho County</v>
      </c>
      <c r="D274" s="196"/>
      <c r="E274" s="78">
        <f>(E53*('For Reference 2026 FMR'!E43*0.75))*12</f>
        <v>0</v>
      </c>
      <c r="F274" s="78">
        <f>(F53*'For Reference 2026 FMR'!E43)*12</f>
        <v>0</v>
      </c>
      <c r="G274" s="78">
        <f>(G53*'For Reference 2026 FMR'!F43)*12</f>
        <v>0</v>
      </c>
      <c r="H274" s="78">
        <f>(H53*'For Reference 2026 FMR'!G43)*12</f>
        <v>0</v>
      </c>
      <c r="I274" s="78">
        <f>(I53*'For Reference 2026 FMR'!H43)*12</f>
        <v>0</v>
      </c>
      <c r="J274" s="78">
        <f>(J53*'For Reference 2026 FMR'!I43)*12</f>
        <v>0</v>
      </c>
      <c r="K274" s="78">
        <f t="shared" si="4"/>
        <v>0</v>
      </c>
      <c r="L274" s="4"/>
      <c r="N274" s="5"/>
      <c r="O274" s="9"/>
      <c r="P274" s="9"/>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row>
    <row r="275" spans="2:55" x14ac:dyDescent="0.25">
      <c r="B275" s="3"/>
      <c r="C275" s="195" t="str">
        <f>IF('For Reference 2026 FMR'!C44="","",'For Reference 2026 FMR'!C44)</f>
        <v>Cooke County</v>
      </c>
      <c r="D275" s="196"/>
      <c r="E275" s="78">
        <f>(E54*('For Reference 2026 FMR'!E44*0.75))*12</f>
        <v>0</v>
      </c>
      <c r="F275" s="78">
        <f>(F54*'For Reference 2026 FMR'!E44)*12</f>
        <v>0</v>
      </c>
      <c r="G275" s="78">
        <f>(G54*'For Reference 2026 FMR'!F44)*12</f>
        <v>0</v>
      </c>
      <c r="H275" s="78">
        <f>(H54*'For Reference 2026 FMR'!G44)*12</f>
        <v>0</v>
      </c>
      <c r="I275" s="78">
        <f>(I54*'For Reference 2026 FMR'!H44)*12</f>
        <v>0</v>
      </c>
      <c r="J275" s="78">
        <f>(J54*'For Reference 2026 FMR'!I44)*12</f>
        <v>0</v>
      </c>
      <c r="K275" s="78">
        <f t="shared" si="4"/>
        <v>0</v>
      </c>
      <c r="L275" s="4"/>
      <c r="N275" s="5"/>
      <c r="O275" s="9"/>
      <c r="P275" s="9"/>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row>
    <row r="276" spans="2:55" x14ac:dyDescent="0.25">
      <c r="B276" s="3"/>
      <c r="C276" s="195" t="str">
        <f>IF('For Reference 2026 FMR'!C45="","",'For Reference 2026 FMR'!C45)</f>
        <v>Coryell County</v>
      </c>
      <c r="D276" s="196"/>
      <c r="E276" s="78">
        <f>(E55*('For Reference 2026 FMR'!E45*0.75))*12</f>
        <v>0</v>
      </c>
      <c r="F276" s="78">
        <f>(F55*'For Reference 2026 FMR'!E45)*12</f>
        <v>0</v>
      </c>
      <c r="G276" s="78">
        <f>(G55*'For Reference 2026 FMR'!F45)*12</f>
        <v>0</v>
      </c>
      <c r="H276" s="78">
        <f>(H55*'For Reference 2026 FMR'!G45)*12</f>
        <v>0</v>
      </c>
      <c r="I276" s="78">
        <f>(I55*'For Reference 2026 FMR'!H45)*12</f>
        <v>0</v>
      </c>
      <c r="J276" s="78">
        <f>(J55*'For Reference 2026 FMR'!I45)*12</f>
        <v>0</v>
      </c>
      <c r="K276" s="78">
        <f t="shared" si="4"/>
        <v>0</v>
      </c>
      <c r="L276" s="4"/>
      <c r="N276" s="5"/>
      <c r="O276" s="9"/>
      <c r="P276" s="9"/>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row>
    <row r="277" spans="2:55" x14ac:dyDescent="0.25">
      <c r="B277" s="3"/>
      <c r="C277" s="195" t="str">
        <f>IF('For Reference 2026 FMR'!C46="","",'For Reference 2026 FMR'!C46)</f>
        <v>Crane County</v>
      </c>
      <c r="D277" s="196"/>
      <c r="E277" s="78">
        <f>(E56*('For Reference 2026 FMR'!E46*0.75))*12</f>
        <v>0</v>
      </c>
      <c r="F277" s="78">
        <f>(F56*'For Reference 2026 FMR'!E46)*12</f>
        <v>0</v>
      </c>
      <c r="G277" s="78">
        <f>(G56*'For Reference 2026 FMR'!F46)*12</f>
        <v>0</v>
      </c>
      <c r="H277" s="78">
        <f>(H56*'For Reference 2026 FMR'!G46)*12</f>
        <v>0</v>
      </c>
      <c r="I277" s="78">
        <f>(I56*'For Reference 2026 FMR'!H46)*12</f>
        <v>0</v>
      </c>
      <c r="J277" s="78">
        <f>(J56*'For Reference 2026 FMR'!I46)*12</f>
        <v>0</v>
      </c>
      <c r="K277" s="78">
        <f t="shared" si="4"/>
        <v>0</v>
      </c>
      <c r="L277" s="4"/>
      <c r="N277" s="5"/>
      <c r="O277" s="9"/>
      <c r="P277" s="9"/>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row>
    <row r="278" spans="2:55" x14ac:dyDescent="0.25">
      <c r="B278" s="3"/>
      <c r="C278" s="195" t="str">
        <f>IF('For Reference 2026 FMR'!C47="","",'For Reference 2026 FMR'!C47)</f>
        <v>Crockett County</v>
      </c>
      <c r="D278" s="196"/>
      <c r="E278" s="78">
        <f>(E57*('For Reference 2026 FMR'!E47*0.75))*12</f>
        <v>0</v>
      </c>
      <c r="F278" s="78">
        <f>(F57*'For Reference 2026 FMR'!E47)*12</f>
        <v>0</v>
      </c>
      <c r="G278" s="78">
        <f>(G57*'For Reference 2026 FMR'!F47)*12</f>
        <v>0</v>
      </c>
      <c r="H278" s="78">
        <f>(H57*'For Reference 2026 FMR'!G47)*12</f>
        <v>0</v>
      </c>
      <c r="I278" s="78">
        <f>(I57*'For Reference 2026 FMR'!H47)*12</f>
        <v>0</v>
      </c>
      <c r="J278" s="78">
        <f>(J57*'For Reference 2026 FMR'!I47)*12</f>
        <v>0</v>
      </c>
      <c r="K278" s="78">
        <f t="shared" si="4"/>
        <v>0</v>
      </c>
      <c r="L278" s="4"/>
      <c r="N278" s="5"/>
      <c r="O278" s="9"/>
      <c r="P278" s="9"/>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row>
    <row r="279" spans="2:55" x14ac:dyDescent="0.25">
      <c r="B279" s="3"/>
      <c r="C279" s="195" t="str">
        <f>IF('For Reference 2026 FMR'!C48="","",'For Reference 2026 FMR'!C48)</f>
        <v>Crosby County</v>
      </c>
      <c r="D279" s="196"/>
      <c r="E279" s="78">
        <f>(E58*('For Reference 2026 FMR'!E48*0.75))*12</f>
        <v>0</v>
      </c>
      <c r="F279" s="78">
        <f>(F58*'For Reference 2026 FMR'!E48)*12</f>
        <v>0</v>
      </c>
      <c r="G279" s="78">
        <f>(G58*'For Reference 2026 FMR'!F48)*12</f>
        <v>0</v>
      </c>
      <c r="H279" s="78">
        <f>(H58*'For Reference 2026 FMR'!G48)*12</f>
        <v>0</v>
      </c>
      <c r="I279" s="78">
        <f>(I58*'For Reference 2026 FMR'!H48)*12</f>
        <v>0</v>
      </c>
      <c r="J279" s="78">
        <f>(J58*'For Reference 2026 FMR'!I48)*12</f>
        <v>0</v>
      </c>
      <c r="K279" s="78">
        <f t="shared" si="4"/>
        <v>0</v>
      </c>
      <c r="L279" s="4"/>
      <c r="N279" s="5"/>
      <c r="O279" s="9"/>
      <c r="P279" s="9"/>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row>
    <row r="280" spans="2:55" x14ac:dyDescent="0.25">
      <c r="B280" s="3"/>
      <c r="C280" s="195" t="str">
        <f>IF('For Reference 2026 FMR'!C49="","",'For Reference 2026 FMR'!C49)</f>
        <v>Culberson County</v>
      </c>
      <c r="D280" s="196"/>
      <c r="E280" s="78">
        <f>(E59*('For Reference 2026 FMR'!E49*0.75))*12</f>
        <v>0</v>
      </c>
      <c r="F280" s="78">
        <f>(F59*'For Reference 2026 FMR'!E49)*12</f>
        <v>0</v>
      </c>
      <c r="G280" s="78">
        <f>(G59*'For Reference 2026 FMR'!F49)*12</f>
        <v>0</v>
      </c>
      <c r="H280" s="78">
        <f>(H59*'For Reference 2026 FMR'!G49)*12</f>
        <v>0</v>
      </c>
      <c r="I280" s="78">
        <f>(I59*'For Reference 2026 FMR'!H49)*12</f>
        <v>0</v>
      </c>
      <c r="J280" s="78">
        <f>(J59*'For Reference 2026 FMR'!I49)*12</f>
        <v>0</v>
      </c>
      <c r="K280" s="78">
        <f t="shared" si="4"/>
        <v>0</v>
      </c>
      <c r="L280" s="4"/>
      <c r="N280" s="5"/>
      <c r="O280" s="9"/>
      <c r="P280" s="9"/>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row>
    <row r="281" spans="2:55" x14ac:dyDescent="0.25">
      <c r="B281" s="3"/>
      <c r="C281" s="195" t="str">
        <f>IF('For Reference 2026 FMR'!C50="","",'For Reference 2026 FMR'!C50)</f>
        <v>Dallam County</v>
      </c>
      <c r="D281" s="196"/>
      <c r="E281" s="78">
        <f>(E60*('For Reference 2026 FMR'!E50*0.75))*12</f>
        <v>0</v>
      </c>
      <c r="F281" s="78">
        <f>(F60*'For Reference 2026 FMR'!E50)*12</f>
        <v>0</v>
      </c>
      <c r="G281" s="78">
        <f>(G60*'For Reference 2026 FMR'!F50)*12</f>
        <v>0</v>
      </c>
      <c r="H281" s="78">
        <f>(H60*'For Reference 2026 FMR'!G50)*12</f>
        <v>0</v>
      </c>
      <c r="I281" s="78">
        <f>(I60*'For Reference 2026 FMR'!H50)*12</f>
        <v>0</v>
      </c>
      <c r="J281" s="78">
        <f>(J60*'For Reference 2026 FMR'!I50)*12</f>
        <v>0</v>
      </c>
      <c r="K281" s="78">
        <f t="shared" si="4"/>
        <v>0</v>
      </c>
      <c r="L281" s="4"/>
      <c r="N281" s="5"/>
      <c r="O281" s="9"/>
      <c r="P281" s="9"/>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row>
    <row r="282" spans="2:55" x14ac:dyDescent="0.25">
      <c r="B282" s="3"/>
      <c r="C282" s="195" t="str">
        <f>IF('For Reference 2026 FMR'!C51="","",'For Reference 2026 FMR'!C51)</f>
        <v>Dawson County</v>
      </c>
      <c r="D282" s="196"/>
      <c r="E282" s="78">
        <f>(E61*('For Reference 2026 FMR'!E51*0.75))*12</f>
        <v>0</v>
      </c>
      <c r="F282" s="78">
        <f>(F61*'For Reference 2026 FMR'!E51)*12</f>
        <v>0</v>
      </c>
      <c r="G282" s="78">
        <f>(G61*'For Reference 2026 FMR'!F51)*12</f>
        <v>0</v>
      </c>
      <c r="H282" s="78">
        <f>(H61*'For Reference 2026 FMR'!G51)*12</f>
        <v>0</v>
      </c>
      <c r="I282" s="78">
        <f>(I61*'For Reference 2026 FMR'!H51)*12</f>
        <v>0</v>
      </c>
      <c r="J282" s="78">
        <f>(J61*'For Reference 2026 FMR'!I51)*12</f>
        <v>0</v>
      </c>
      <c r="K282" s="78">
        <f t="shared" si="4"/>
        <v>0</v>
      </c>
      <c r="L282" s="4"/>
      <c r="N282" s="5"/>
      <c r="O282" s="9"/>
      <c r="P282" s="9"/>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row>
    <row r="283" spans="2:55" x14ac:dyDescent="0.25">
      <c r="B283" s="3"/>
      <c r="C283" s="195" t="str">
        <f>IF('For Reference 2026 FMR'!C52="","",'For Reference 2026 FMR'!C52)</f>
        <v>Deaf Smith County</v>
      </c>
      <c r="D283" s="196"/>
      <c r="E283" s="78">
        <f>(E62*('For Reference 2026 FMR'!E52*0.75))*12</f>
        <v>0</v>
      </c>
      <c r="F283" s="78">
        <f>(F62*'For Reference 2026 FMR'!E52)*12</f>
        <v>0</v>
      </c>
      <c r="G283" s="78">
        <f>(G62*'For Reference 2026 FMR'!F52)*12</f>
        <v>0</v>
      </c>
      <c r="H283" s="78">
        <f>(H62*'For Reference 2026 FMR'!G52)*12</f>
        <v>0</v>
      </c>
      <c r="I283" s="78">
        <f>(I62*'For Reference 2026 FMR'!H52)*12</f>
        <v>0</v>
      </c>
      <c r="J283" s="78">
        <f>(J62*'For Reference 2026 FMR'!I52)*12</f>
        <v>0</v>
      </c>
      <c r="K283" s="78">
        <f t="shared" si="4"/>
        <v>0</v>
      </c>
      <c r="L283" s="4"/>
      <c r="N283" s="5"/>
      <c r="O283" s="9"/>
      <c r="P283" s="9"/>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row>
    <row r="284" spans="2:55" x14ac:dyDescent="0.25">
      <c r="B284" s="3"/>
      <c r="C284" s="195" t="str">
        <f>IF('For Reference 2026 FMR'!C53="","",'For Reference 2026 FMR'!C53)</f>
        <v>Delta County</v>
      </c>
      <c r="D284" s="196"/>
      <c r="E284" s="78">
        <f>(E63*('For Reference 2026 FMR'!E53*0.75))*12</f>
        <v>0</v>
      </c>
      <c r="F284" s="78">
        <f>(F63*'For Reference 2026 FMR'!E53)*12</f>
        <v>0</v>
      </c>
      <c r="G284" s="78">
        <f>(G63*'For Reference 2026 FMR'!F53)*12</f>
        <v>0</v>
      </c>
      <c r="H284" s="78">
        <f>(H63*'For Reference 2026 FMR'!G53)*12</f>
        <v>0</v>
      </c>
      <c r="I284" s="78">
        <f>(I63*'For Reference 2026 FMR'!H53)*12</f>
        <v>0</v>
      </c>
      <c r="J284" s="78">
        <f>(J63*'For Reference 2026 FMR'!I53)*12</f>
        <v>0</v>
      </c>
      <c r="K284" s="78">
        <f t="shared" si="4"/>
        <v>0</v>
      </c>
      <c r="L284" s="4"/>
      <c r="N284" s="5"/>
      <c r="O284" s="9"/>
      <c r="P284" s="9"/>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row>
    <row r="285" spans="2:55" x14ac:dyDescent="0.25">
      <c r="B285" s="3"/>
      <c r="C285" s="195" t="str">
        <f>IF('For Reference 2026 FMR'!C54="","",'For Reference 2026 FMR'!C54)</f>
        <v>Denton County</v>
      </c>
      <c r="D285" s="196"/>
      <c r="E285" s="78">
        <f>(E64*('For Reference 2026 FMR'!E54*0.75))*12</f>
        <v>0</v>
      </c>
      <c r="F285" s="78">
        <f>(F64*'For Reference 2026 FMR'!E54)*12</f>
        <v>0</v>
      </c>
      <c r="G285" s="78">
        <f>(G64*'For Reference 2026 FMR'!F54)*12</f>
        <v>0</v>
      </c>
      <c r="H285" s="78">
        <f>(H64*'For Reference 2026 FMR'!G54)*12</f>
        <v>0</v>
      </c>
      <c r="I285" s="78">
        <f>(I64*'For Reference 2026 FMR'!H54)*12</f>
        <v>0</v>
      </c>
      <c r="J285" s="78">
        <f>(J64*'For Reference 2026 FMR'!I54)*12</f>
        <v>0</v>
      </c>
      <c r="K285" s="78">
        <f t="shared" si="4"/>
        <v>0</v>
      </c>
      <c r="L285" s="4"/>
      <c r="N285" s="5"/>
      <c r="O285" s="9"/>
      <c r="P285" s="9"/>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row>
    <row r="286" spans="2:55" x14ac:dyDescent="0.25">
      <c r="B286" s="3"/>
      <c r="C286" s="195" t="str">
        <f>IF('For Reference 2026 FMR'!C55="","",'For Reference 2026 FMR'!C55)</f>
        <v>DeWitt County</v>
      </c>
      <c r="D286" s="196"/>
      <c r="E286" s="78">
        <f>(E65*('For Reference 2026 FMR'!E55*0.75))*12</f>
        <v>0</v>
      </c>
      <c r="F286" s="78">
        <f>(F65*'For Reference 2026 FMR'!E55)*12</f>
        <v>0</v>
      </c>
      <c r="G286" s="78">
        <f>(G65*'For Reference 2026 FMR'!F55)*12</f>
        <v>0</v>
      </c>
      <c r="H286" s="78">
        <f>(H65*'For Reference 2026 FMR'!G55)*12</f>
        <v>0</v>
      </c>
      <c r="I286" s="78">
        <f>(I65*'For Reference 2026 FMR'!H55)*12</f>
        <v>0</v>
      </c>
      <c r="J286" s="78">
        <f>(J65*'For Reference 2026 FMR'!I55)*12</f>
        <v>0</v>
      </c>
      <c r="K286" s="78">
        <f t="shared" si="4"/>
        <v>0</v>
      </c>
      <c r="L286" s="4"/>
      <c r="N286" s="5"/>
      <c r="O286" s="9"/>
      <c r="P286" s="9"/>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row>
    <row r="287" spans="2:55" x14ac:dyDescent="0.25">
      <c r="B287" s="3"/>
      <c r="C287" s="195" t="str">
        <f>IF('For Reference 2026 FMR'!C56="","",'For Reference 2026 FMR'!C56)</f>
        <v>Dickens County</v>
      </c>
      <c r="D287" s="196"/>
      <c r="E287" s="78">
        <f>(E66*('For Reference 2026 FMR'!E56*0.75))*12</f>
        <v>0</v>
      </c>
      <c r="F287" s="78">
        <f>(F66*'For Reference 2026 FMR'!E56)*12</f>
        <v>0</v>
      </c>
      <c r="G287" s="78">
        <f>(G66*'For Reference 2026 FMR'!F56)*12</f>
        <v>0</v>
      </c>
      <c r="H287" s="78">
        <f>(H66*'For Reference 2026 FMR'!G56)*12</f>
        <v>0</v>
      </c>
      <c r="I287" s="78">
        <f>(I66*'For Reference 2026 FMR'!H56)*12</f>
        <v>0</v>
      </c>
      <c r="J287" s="78">
        <f>(J66*'For Reference 2026 FMR'!I56)*12</f>
        <v>0</v>
      </c>
      <c r="K287" s="78">
        <f t="shared" si="4"/>
        <v>0</v>
      </c>
      <c r="L287" s="4"/>
      <c r="N287" s="5"/>
      <c r="O287" s="9"/>
      <c r="P287" s="9"/>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row>
    <row r="288" spans="2:55" x14ac:dyDescent="0.25">
      <c r="B288" s="3"/>
      <c r="C288" s="195" t="str">
        <f>IF('For Reference 2026 FMR'!C57="","",'For Reference 2026 FMR'!C57)</f>
        <v>Dimmit County</v>
      </c>
      <c r="D288" s="196"/>
      <c r="E288" s="78">
        <f>(E67*('For Reference 2026 FMR'!E57*0.75))*12</f>
        <v>0</v>
      </c>
      <c r="F288" s="78">
        <f>(F67*'For Reference 2026 FMR'!E57)*12</f>
        <v>0</v>
      </c>
      <c r="G288" s="78">
        <f>(G67*'For Reference 2026 FMR'!F57)*12</f>
        <v>0</v>
      </c>
      <c r="H288" s="78">
        <f>(H67*'For Reference 2026 FMR'!G57)*12</f>
        <v>0</v>
      </c>
      <c r="I288" s="78">
        <f>(I67*'For Reference 2026 FMR'!H57)*12</f>
        <v>0</v>
      </c>
      <c r="J288" s="78">
        <f>(J67*'For Reference 2026 FMR'!I57)*12</f>
        <v>0</v>
      </c>
      <c r="K288" s="78">
        <f t="shared" si="4"/>
        <v>0</v>
      </c>
      <c r="L288" s="4"/>
      <c r="N288" s="5"/>
      <c r="O288" s="9"/>
      <c r="P288" s="9"/>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row>
    <row r="289" spans="2:55" x14ac:dyDescent="0.25">
      <c r="B289" s="3"/>
      <c r="C289" s="195" t="str">
        <f>IF('For Reference 2026 FMR'!C58="","",'For Reference 2026 FMR'!C58)</f>
        <v>Donley County</v>
      </c>
      <c r="D289" s="196"/>
      <c r="E289" s="78">
        <f>(E68*('For Reference 2026 FMR'!E58*0.75))*12</f>
        <v>0</v>
      </c>
      <c r="F289" s="78">
        <f>(F68*'For Reference 2026 FMR'!E58)*12</f>
        <v>0</v>
      </c>
      <c r="G289" s="78">
        <f>(G68*'For Reference 2026 FMR'!F58)*12</f>
        <v>0</v>
      </c>
      <c r="H289" s="78">
        <f>(H68*'For Reference 2026 FMR'!G58)*12</f>
        <v>0</v>
      </c>
      <c r="I289" s="78">
        <f>(I68*'For Reference 2026 FMR'!H58)*12</f>
        <v>0</v>
      </c>
      <c r="J289" s="78">
        <f>(J68*'For Reference 2026 FMR'!I58)*12</f>
        <v>0</v>
      </c>
      <c r="K289" s="78">
        <f t="shared" si="4"/>
        <v>0</v>
      </c>
      <c r="L289" s="4"/>
      <c r="N289" s="5"/>
      <c r="O289" s="9"/>
      <c r="P289" s="9"/>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row>
    <row r="290" spans="2:55" x14ac:dyDescent="0.25">
      <c r="B290" s="3"/>
      <c r="C290" s="195" t="str">
        <f>IF('For Reference 2026 FMR'!C59="","",'For Reference 2026 FMR'!C59)</f>
        <v>Duval County</v>
      </c>
      <c r="D290" s="196"/>
      <c r="E290" s="78">
        <f>(E69*('For Reference 2026 FMR'!E59*0.75))*12</f>
        <v>0</v>
      </c>
      <c r="F290" s="78">
        <f>(F69*'For Reference 2026 FMR'!E59)*12</f>
        <v>0</v>
      </c>
      <c r="G290" s="78">
        <f>(G69*'For Reference 2026 FMR'!F59)*12</f>
        <v>0</v>
      </c>
      <c r="H290" s="78">
        <f>(H69*'For Reference 2026 FMR'!G59)*12</f>
        <v>0</v>
      </c>
      <c r="I290" s="78">
        <f>(I69*'For Reference 2026 FMR'!H59)*12</f>
        <v>0</v>
      </c>
      <c r="J290" s="78">
        <f>(J69*'For Reference 2026 FMR'!I59)*12</f>
        <v>0</v>
      </c>
      <c r="K290" s="78">
        <f t="shared" si="4"/>
        <v>0</v>
      </c>
      <c r="L290" s="4"/>
      <c r="N290" s="5"/>
      <c r="O290" s="9"/>
      <c r="P290" s="9"/>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row>
    <row r="291" spans="2:55" x14ac:dyDescent="0.25">
      <c r="B291" s="3"/>
      <c r="C291" s="195" t="str">
        <f>IF('For Reference 2026 FMR'!C60="","",'For Reference 2026 FMR'!C60)</f>
        <v>Eastland County</v>
      </c>
      <c r="D291" s="196"/>
      <c r="E291" s="78">
        <f>(E70*('For Reference 2026 FMR'!E60*0.75))*12</f>
        <v>0</v>
      </c>
      <c r="F291" s="78">
        <f>(F70*'For Reference 2026 FMR'!E60)*12</f>
        <v>0</v>
      </c>
      <c r="G291" s="78">
        <f>(G70*'For Reference 2026 FMR'!F60)*12</f>
        <v>0</v>
      </c>
      <c r="H291" s="78">
        <f>(H70*'For Reference 2026 FMR'!G60)*12</f>
        <v>0</v>
      </c>
      <c r="I291" s="78">
        <f>(I70*'For Reference 2026 FMR'!H60)*12</f>
        <v>0</v>
      </c>
      <c r="J291" s="78">
        <f>(J70*'For Reference 2026 FMR'!I60)*12</f>
        <v>0</v>
      </c>
      <c r="K291" s="78">
        <f t="shared" si="4"/>
        <v>0</v>
      </c>
      <c r="L291" s="4"/>
      <c r="N291" s="5"/>
      <c r="O291" s="9"/>
      <c r="P291" s="9"/>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row>
    <row r="292" spans="2:55" x14ac:dyDescent="0.25">
      <c r="B292" s="3"/>
      <c r="C292" s="195" t="str">
        <f>IF('For Reference 2026 FMR'!C61="","",'For Reference 2026 FMR'!C61)</f>
        <v>Ector County</v>
      </c>
      <c r="D292" s="196"/>
      <c r="E292" s="78">
        <f>(E71*('For Reference 2026 FMR'!E61*0.75))*12</f>
        <v>0</v>
      </c>
      <c r="F292" s="78">
        <f>(F71*'For Reference 2026 FMR'!E61)*12</f>
        <v>0</v>
      </c>
      <c r="G292" s="78">
        <f>(G71*'For Reference 2026 FMR'!F61)*12</f>
        <v>0</v>
      </c>
      <c r="H292" s="78">
        <f>(H71*'For Reference 2026 FMR'!G61)*12</f>
        <v>0</v>
      </c>
      <c r="I292" s="78">
        <f>(I71*'For Reference 2026 FMR'!H61)*12</f>
        <v>0</v>
      </c>
      <c r="J292" s="78">
        <f>(J71*'For Reference 2026 FMR'!I61)*12</f>
        <v>0</v>
      </c>
      <c r="K292" s="78">
        <f t="shared" si="4"/>
        <v>0</v>
      </c>
      <c r="L292" s="4"/>
      <c r="N292" s="5"/>
      <c r="O292" s="9"/>
      <c r="P292" s="9"/>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row>
    <row r="293" spans="2:55" x14ac:dyDescent="0.25">
      <c r="B293" s="3"/>
      <c r="C293" s="195" t="str">
        <f>IF('For Reference 2026 FMR'!C62="","",'For Reference 2026 FMR'!C62)</f>
        <v>Edwards County</v>
      </c>
      <c r="D293" s="196"/>
      <c r="E293" s="78">
        <f>(E72*('For Reference 2026 FMR'!E62*0.75))*12</f>
        <v>0</v>
      </c>
      <c r="F293" s="78">
        <f>(F72*'For Reference 2026 FMR'!E62)*12</f>
        <v>0</v>
      </c>
      <c r="G293" s="78">
        <f>(G72*'For Reference 2026 FMR'!F62)*12</f>
        <v>0</v>
      </c>
      <c r="H293" s="78">
        <f>(H72*'For Reference 2026 FMR'!G62)*12</f>
        <v>0</v>
      </c>
      <c r="I293" s="78">
        <f>(I72*'For Reference 2026 FMR'!H62)*12</f>
        <v>0</v>
      </c>
      <c r="J293" s="78">
        <f>(J72*'For Reference 2026 FMR'!I62)*12</f>
        <v>0</v>
      </c>
      <c r="K293" s="78">
        <f t="shared" si="4"/>
        <v>0</v>
      </c>
      <c r="L293" s="4"/>
      <c r="N293" s="5"/>
      <c r="O293" s="9"/>
      <c r="P293" s="9"/>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row>
    <row r="294" spans="2:55" x14ac:dyDescent="0.25">
      <c r="B294" s="3"/>
      <c r="C294" s="195" t="str">
        <f>IF('For Reference 2026 FMR'!C63="","",'For Reference 2026 FMR'!C63)</f>
        <v>Ellis County</v>
      </c>
      <c r="D294" s="196"/>
      <c r="E294" s="78">
        <f>(E73*('For Reference 2026 FMR'!E63*0.75))*12</f>
        <v>0</v>
      </c>
      <c r="F294" s="78">
        <f>(F73*'For Reference 2026 FMR'!E63)*12</f>
        <v>0</v>
      </c>
      <c r="G294" s="78">
        <f>(G73*'For Reference 2026 FMR'!F63)*12</f>
        <v>0</v>
      </c>
      <c r="H294" s="78">
        <f>(H73*'For Reference 2026 FMR'!G63)*12</f>
        <v>0</v>
      </c>
      <c r="I294" s="78">
        <f>(I73*'For Reference 2026 FMR'!H63)*12</f>
        <v>0</v>
      </c>
      <c r="J294" s="78">
        <f>(J73*'For Reference 2026 FMR'!I63)*12</f>
        <v>0</v>
      </c>
      <c r="K294" s="78">
        <f t="shared" si="4"/>
        <v>0</v>
      </c>
      <c r="L294" s="4"/>
      <c r="N294" s="5"/>
      <c r="O294" s="9"/>
      <c r="P294" s="9"/>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row>
    <row r="295" spans="2:55" x14ac:dyDescent="0.25">
      <c r="B295" s="3"/>
      <c r="C295" s="195" t="str">
        <f>IF('For Reference 2026 FMR'!C64="","",'For Reference 2026 FMR'!C64)</f>
        <v>Erath County</v>
      </c>
      <c r="D295" s="196"/>
      <c r="E295" s="78">
        <f>(E74*('For Reference 2026 FMR'!E64*0.75))*12</f>
        <v>0</v>
      </c>
      <c r="F295" s="78">
        <f>(F74*'For Reference 2026 FMR'!E64)*12</f>
        <v>0</v>
      </c>
      <c r="G295" s="78">
        <f>(G74*'For Reference 2026 FMR'!F64)*12</f>
        <v>0</v>
      </c>
      <c r="H295" s="78">
        <f>(H74*'For Reference 2026 FMR'!G64)*12</f>
        <v>0</v>
      </c>
      <c r="I295" s="78">
        <f>(I74*'For Reference 2026 FMR'!H64)*12</f>
        <v>0</v>
      </c>
      <c r="J295" s="78">
        <f>(J74*'For Reference 2026 FMR'!I64)*12</f>
        <v>0</v>
      </c>
      <c r="K295" s="78">
        <f t="shared" si="4"/>
        <v>0</v>
      </c>
      <c r="L295" s="4"/>
      <c r="N295" s="5"/>
      <c r="O295" s="9"/>
      <c r="P295" s="9"/>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row>
    <row r="296" spans="2:55" x14ac:dyDescent="0.25">
      <c r="B296" s="3"/>
      <c r="C296" s="195" t="str">
        <f>IF('For Reference 2026 FMR'!C65="","",'For Reference 2026 FMR'!C65)</f>
        <v>Fannin County</v>
      </c>
      <c r="D296" s="196"/>
      <c r="E296" s="78">
        <f>(E75*('For Reference 2026 FMR'!E65*0.75))*12</f>
        <v>0</v>
      </c>
      <c r="F296" s="78">
        <f>(F75*'For Reference 2026 FMR'!E65)*12</f>
        <v>0</v>
      </c>
      <c r="G296" s="78">
        <f>(G75*'For Reference 2026 FMR'!F65)*12</f>
        <v>0</v>
      </c>
      <c r="H296" s="78">
        <f>(H75*'For Reference 2026 FMR'!G65)*12</f>
        <v>0</v>
      </c>
      <c r="I296" s="78">
        <f>(I75*'For Reference 2026 FMR'!H65)*12</f>
        <v>0</v>
      </c>
      <c r="J296" s="78">
        <f>(J75*'For Reference 2026 FMR'!I65)*12</f>
        <v>0</v>
      </c>
      <c r="K296" s="78">
        <f t="shared" si="4"/>
        <v>0</v>
      </c>
      <c r="L296" s="4"/>
      <c r="N296" s="5"/>
      <c r="O296" s="9"/>
      <c r="P296" s="9"/>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row>
    <row r="297" spans="2:55" x14ac:dyDescent="0.25">
      <c r="B297" s="3"/>
      <c r="C297" s="195" t="str">
        <f>IF('For Reference 2026 FMR'!C66="","",'For Reference 2026 FMR'!C66)</f>
        <v>Fayette County</v>
      </c>
      <c r="D297" s="196"/>
      <c r="E297" s="78">
        <f>(E76*('For Reference 2026 FMR'!E66*0.75))*12</f>
        <v>0</v>
      </c>
      <c r="F297" s="78">
        <f>(F76*'For Reference 2026 FMR'!E66)*12</f>
        <v>0</v>
      </c>
      <c r="G297" s="78">
        <f>(G76*'For Reference 2026 FMR'!F66)*12</f>
        <v>0</v>
      </c>
      <c r="H297" s="78">
        <f>(H76*'For Reference 2026 FMR'!G66)*12</f>
        <v>0</v>
      </c>
      <c r="I297" s="78">
        <f>(I76*'For Reference 2026 FMR'!H66)*12</f>
        <v>0</v>
      </c>
      <c r="J297" s="78">
        <f>(J76*'For Reference 2026 FMR'!I66)*12</f>
        <v>0</v>
      </c>
      <c r="K297" s="78">
        <f t="shared" si="4"/>
        <v>0</v>
      </c>
      <c r="L297" s="4"/>
      <c r="N297" s="5"/>
      <c r="O297" s="9"/>
      <c r="P297" s="9"/>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row>
    <row r="298" spans="2:55" x14ac:dyDescent="0.25">
      <c r="B298" s="3"/>
      <c r="C298" s="195" t="str">
        <f>IF('For Reference 2026 FMR'!C67="","",'For Reference 2026 FMR'!C67)</f>
        <v>Fisher County</v>
      </c>
      <c r="D298" s="196"/>
      <c r="E298" s="78">
        <f>(E77*('For Reference 2026 FMR'!E67*0.75))*12</f>
        <v>0</v>
      </c>
      <c r="F298" s="78">
        <f>(F77*'For Reference 2026 FMR'!E67)*12</f>
        <v>0</v>
      </c>
      <c r="G298" s="78">
        <f>(G77*'For Reference 2026 FMR'!F67)*12</f>
        <v>0</v>
      </c>
      <c r="H298" s="78">
        <f>(H77*'For Reference 2026 FMR'!G67)*12</f>
        <v>0</v>
      </c>
      <c r="I298" s="78">
        <f>(I77*'For Reference 2026 FMR'!H67)*12</f>
        <v>0</v>
      </c>
      <c r="J298" s="78">
        <f>(J77*'For Reference 2026 FMR'!I67)*12</f>
        <v>0</v>
      </c>
      <c r="K298" s="78">
        <f t="shared" si="4"/>
        <v>0</v>
      </c>
      <c r="L298" s="4"/>
      <c r="N298" s="5"/>
      <c r="O298" s="9"/>
      <c r="P298" s="9"/>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row>
    <row r="299" spans="2:55" x14ac:dyDescent="0.25">
      <c r="B299" s="3"/>
      <c r="C299" s="195" t="str">
        <f>IF('For Reference 2026 FMR'!C68="","",'For Reference 2026 FMR'!C68)</f>
        <v>Floyd County</v>
      </c>
      <c r="D299" s="196"/>
      <c r="E299" s="78">
        <f>(E78*('For Reference 2026 FMR'!E68*0.75))*12</f>
        <v>0</v>
      </c>
      <c r="F299" s="78">
        <f>(F78*'For Reference 2026 FMR'!E68)*12</f>
        <v>0</v>
      </c>
      <c r="G299" s="78">
        <f>(G78*'For Reference 2026 FMR'!F68)*12</f>
        <v>0</v>
      </c>
      <c r="H299" s="78">
        <f>(H78*'For Reference 2026 FMR'!G68)*12</f>
        <v>0</v>
      </c>
      <c r="I299" s="78">
        <f>(I78*'For Reference 2026 FMR'!H68)*12</f>
        <v>0</v>
      </c>
      <c r="J299" s="78">
        <f>(J78*'For Reference 2026 FMR'!I68)*12</f>
        <v>0</v>
      </c>
      <c r="K299" s="78">
        <f t="shared" si="4"/>
        <v>0</v>
      </c>
      <c r="L299" s="4"/>
      <c r="N299" s="5"/>
      <c r="O299" s="9"/>
      <c r="P299" s="9"/>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row>
    <row r="300" spans="2:55" x14ac:dyDescent="0.25">
      <c r="B300" s="3"/>
      <c r="C300" s="195" t="str">
        <f>IF('For Reference 2026 FMR'!C69="","",'For Reference 2026 FMR'!C69)</f>
        <v>Franklin County</v>
      </c>
      <c r="D300" s="196"/>
      <c r="E300" s="78">
        <f>(E79*('For Reference 2026 FMR'!E69*0.75))*12</f>
        <v>0</v>
      </c>
      <c r="F300" s="78">
        <f>(F79*'For Reference 2026 FMR'!E69)*12</f>
        <v>0</v>
      </c>
      <c r="G300" s="78">
        <f>(G79*'For Reference 2026 FMR'!F69)*12</f>
        <v>0</v>
      </c>
      <c r="H300" s="78">
        <f>(H79*'For Reference 2026 FMR'!G69)*12</f>
        <v>0</v>
      </c>
      <c r="I300" s="78">
        <f>(I79*'For Reference 2026 FMR'!H69)*12</f>
        <v>0</v>
      </c>
      <c r="J300" s="78">
        <f>(J79*'For Reference 2026 FMR'!I69)*12</f>
        <v>0</v>
      </c>
      <c r="K300" s="78">
        <f t="shared" si="4"/>
        <v>0</v>
      </c>
      <c r="L300" s="4"/>
      <c r="N300" s="5"/>
      <c r="O300" s="9"/>
      <c r="P300" s="9"/>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row>
    <row r="301" spans="2:55" x14ac:dyDescent="0.25">
      <c r="B301" s="3"/>
      <c r="C301" s="195" t="str">
        <f>IF('For Reference 2026 FMR'!C70="","",'For Reference 2026 FMR'!C70)</f>
        <v>Frio County</v>
      </c>
      <c r="D301" s="196"/>
      <c r="E301" s="78">
        <f>(E80*('For Reference 2026 FMR'!E70*0.75))*12</f>
        <v>0</v>
      </c>
      <c r="F301" s="78">
        <f>(F80*'For Reference 2026 FMR'!E70)*12</f>
        <v>0</v>
      </c>
      <c r="G301" s="78">
        <f>(G80*'For Reference 2026 FMR'!F70)*12</f>
        <v>0</v>
      </c>
      <c r="H301" s="78">
        <f>(H80*'For Reference 2026 FMR'!G70)*12</f>
        <v>0</v>
      </c>
      <c r="I301" s="78">
        <f>(I80*'For Reference 2026 FMR'!H70)*12</f>
        <v>0</v>
      </c>
      <c r="J301" s="78">
        <f>(J80*'For Reference 2026 FMR'!I70)*12</f>
        <v>0</v>
      </c>
      <c r="K301" s="78">
        <f t="shared" ref="K301:K364" si="5">SUM(E301:J301)</f>
        <v>0</v>
      </c>
      <c r="L301" s="4"/>
      <c r="N301" s="5"/>
      <c r="O301" s="9"/>
      <c r="P301" s="9"/>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row>
    <row r="302" spans="2:55" x14ac:dyDescent="0.25">
      <c r="B302" s="3"/>
      <c r="C302" s="195" t="str">
        <f>IF('For Reference 2026 FMR'!C71="","",'For Reference 2026 FMR'!C71)</f>
        <v>Gaines County</v>
      </c>
      <c r="D302" s="196"/>
      <c r="E302" s="78">
        <f>(E81*('For Reference 2026 FMR'!E71*0.75))*12</f>
        <v>0</v>
      </c>
      <c r="F302" s="78">
        <f>(F81*'For Reference 2026 FMR'!E71)*12</f>
        <v>0</v>
      </c>
      <c r="G302" s="78">
        <f>(G81*'For Reference 2026 FMR'!F71)*12</f>
        <v>0</v>
      </c>
      <c r="H302" s="78">
        <f>(H81*'For Reference 2026 FMR'!G71)*12</f>
        <v>0</v>
      </c>
      <c r="I302" s="78">
        <f>(I81*'For Reference 2026 FMR'!H71)*12</f>
        <v>0</v>
      </c>
      <c r="J302" s="78">
        <f>(J81*'For Reference 2026 FMR'!I71)*12</f>
        <v>0</v>
      </c>
      <c r="K302" s="78">
        <f t="shared" si="5"/>
        <v>0</v>
      </c>
      <c r="L302" s="4"/>
      <c r="N302" s="5"/>
      <c r="O302" s="9"/>
      <c r="P302" s="9"/>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row>
    <row r="303" spans="2:55" x14ac:dyDescent="0.25">
      <c r="B303" s="3"/>
      <c r="C303" s="195" t="str">
        <f>IF('For Reference 2026 FMR'!C72="","",'For Reference 2026 FMR'!C72)</f>
        <v>Galveston County</v>
      </c>
      <c r="D303" s="196"/>
      <c r="E303" s="78">
        <f>(E82*('For Reference 2026 FMR'!E72*0.75))*12</f>
        <v>0</v>
      </c>
      <c r="F303" s="78">
        <f>(F82*'For Reference 2026 FMR'!E72)*12</f>
        <v>0</v>
      </c>
      <c r="G303" s="78">
        <f>(G82*'For Reference 2026 FMR'!F72)*12</f>
        <v>0</v>
      </c>
      <c r="H303" s="78">
        <f>(H82*'For Reference 2026 FMR'!G72)*12</f>
        <v>0</v>
      </c>
      <c r="I303" s="78">
        <f>(I82*'For Reference 2026 FMR'!H72)*12</f>
        <v>0</v>
      </c>
      <c r="J303" s="78">
        <f>(J82*'For Reference 2026 FMR'!I72)*12</f>
        <v>0</v>
      </c>
      <c r="K303" s="78">
        <f t="shared" si="5"/>
        <v>0</v>
      </c>
      <c r="L303" s="4"/>
      <c r="N303" s="5"/>
      <c r="O303" s="9"/>
      <c r="P303" s="9"/>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row>
    <row r="304" spans="2:55" x14ac:dyDescent="0.25">
      <c r="B304" s="3"/>
      <c r="C304" s="195" t="str">
        <f>IF('For Reference 2026 FMR'!C73="","",'For Reference 2026 FMR'!C73)</f>
        <v>Garza County</v>
      </c>
      <c r="D304" s="196"/>
      <c r="E304" s="78">
        <f>(E83*('For Reference 2026 FMR'!E73*0.75))*12</f>
        <v>0</v>
      </c>
      <c r="F304" s="78">
        <f>(F83*'For Reference 2026 FMR'!E73)*12</f>
        <v>0</v>
      </c>
      <c r="G304" s="78">
        <f>(G83*'For Reference 2026 FMR'!F73)*12</f>
        <v>0</v>
      </c>
      <c r="H304" s="78">
        <f>(H83*'For Reference 2026 FMR'!G73)*12</f>
        <v>0</v>
      </c>
      <c r="I304" s="78">
        <f>(I83*'For Reference 2026 FMR'!H73)*12</f>
        <v>0</v>
      </c>
      <c r="J304" s="78">
        <f>(J83*'For Reference 2026 FMR'!I73)*12</f>
        <v>0</v>
      </c>
      <c r="K304" s="78">
        <f t="shared" si="5"/>
        <v>0</v>
      </c>
      <c r="L304" s="4"/>
      <c r="N304" s="5"/>
      <c r="O304" s="9"/>
      <c r="P304" s="9"/>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row>
    <row r="305" spans="2:55" x14ac:dyDescent="0.25">
      <c r="B305" s="3"/>
      <c r="C305" s="195" t="str">
        <f>IF('For Reference 2026 FMR'!C74="","",'For Reference 2026 FMR'!C74)</f>
        <v>Gillespie County</v>
      </c>
      <c r="D305" s="196"/>
      <c r="E305" s="78">
        <f>(E84*('For Reference 2026 FMR'!E74*0.75))*12</f>
        <v>0</v>
      </c>
      <c r="F305" s="78">
        <f>(F84*'For Reference 2026 FMR'!E74)*12</f>
        <v>0</v>
      </c>
      <c r="G305" s="78">
        <f>(G84*'For Reference 2026 FMR'!F74)*12</f>
        <v>0</v>
      </c>
      <c r="H305" s="78">
        <f>(H84*'For Reference 2026 FMR'!G74)*12</f>
        <v>0</v>
      </c>
      <c r="I305" s="78">
        <f>(I84*'For Reference 2026 FMR'!H74)*12</f>
        <v>0</v>
      </c>
      <c r="J305" s="78">
        <f>(J84*'For Reference 2026 FMR'!I74)*12</f>
        <v>0</v>
      </c>
      <c r="K305" s="78">
        <f t="shared" si="5"/>
        <v>0</v>
      </c>
      <c r="L305" s="4"/>
      <c r="N305" s="5"/>
      <c r="O305" s="9"/>
      <c r="P305" s="9"/>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row>
    <row r="306" spans="2:55" x14ac:dyDescent="0.25">
      <c r="B306" s="3"/>
      <c r="C306" s="195" t="str">
        <f>IF('For Reference 2026 FMR'!C75="","",'For Reference 2026 FMR'!C75)</f>
        <v>Glasscock County</v>
      </c>
      <c r="D306" s="196"/>
      <c r="E306" s="78">
        <f>(E85*('For Reference 2026 FMR'!E75*0.75))*12</f>
        <v>0</v>
      </c>
      <c r="F306" s="78">
        <f>(F85*'For Reference 2026 FMR'!E75)*12</f>
        <v>0</v>
      </c>
      <c r="G306" s="78">
        <f>(G85*'For Reference 2026 FMR'!F75)*12</f>
        <v>0</v>
      </c>
      <c r="H306" s="78">
        <f>(H85*'For Reference 2026 FMR'!G75)*12</f>
        <v>0</v>
      </c>
      <c r="I306" s="78">
        <f>(I85*'For Reference 2026 FMR'!H75)*12</f>
        <v>0</v>
      </c>
      <c r="J306" s="78">
        <f>(J85*'For Reference 2026 FMR'!I75)*12</f>
        <v>0</v>
      </c>
      <c r="K306" s="78">
        <f t="shared" si="5"/>
        <v>0</v>
      </c>
      <c r="L306" s="4"/>
      <c r="N306" s="5"/>
      <c r="O306" s="9"/>
      <c r="P306" s="9"/>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row>
    <row r="307" spans="2:55" x14ac:dyDescent="0.25">
      <c r="B307" s="3"/>
      <c r="C307" s="195" t="str">
        <f>IF('For Reference 2026 FMR'!C76="","",'For Reference 2026 FMR'!C76)</f>
        <v>Goliad County</v>
      </c>
      <c r="D307" s="196"/>
      <c r="E307" s="78">
        <f>(E86*('For Reference 2026 FMR'!E76*0.75))*12</f>
        <v>0</v>
      </c>
      <c r="F307" s="78">
        <f>(F86*'For Reference 2026 FMR'!E76)*12</f>
        <v>0</v>
      </c>
      <c r="G307" s="78">
        <f>(G86*'For Reference 2026 FMR'!F76)*12</f>
        <v>0</v>
      </c>
      <c r="H307" s="78">
        <f>(H86*'For Reference 2026 FMR'!G76)*12</f>
        <v>0</v>
      </c>
      <c r="I307" s="78">
        <f>(I86*'For Reference 2026 FMR'!H76)*12</f>
        <v>0</v>
      </c>
      <c r="J307" s="78">
        <f>(J86*'For Reference 2026 FMR'!I76)*12</f>
        <v>0</v>
      </c>
      <c r="K307" s="78">
        <f t="shared" si="5"/>
        <v>0</v>
      </c>
      <c r="L307" s="4"/>
      <c r="N307" s="5"/>
      <c r="O307" s="9"/>
      <c r="P307" s="9"/>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row>
    <row r="308" spans="2:55" x14ac:dyDescent="0.25">
      <c r="B308" s="3"/>
      <c r="C308" s="195" t="str">
        <f>IF('For Reference 2026 FMR'!C77="","",'For Reference 2026 FMR'!C77)</f>
        <v>Gonzales County</v>
      </c>
      <c r="D308" s="196"/>
      <c r="E308" s="78">
        <f>(E87*('For Reference 2026 FMR'!E77*0.75))*12</f>
        <v>0</v>
      </c>
      <c r="F308" s="78">
        <f>(F87*'For Reference 2026 FMR'!E77)*12</f>
        <v>0</v>
      </c>
      <c r="G308" s="78">
        <f>(G87*'For Reference 2026 FMR'!F77)*12</f>
        <v>0</v>
      </c>
      <c r="H308" s="78">
        <f>(H87*'For Reference 2026 FMR'!G77)*12</f>
        <v>0</v>
      </c>
      <c r="I308" s="78">
        <f>(I87*'For Reference 2026 FMR'!H77)*12</f>
        <v>0</v>
      </c>
      <c r="J308" s="78">
        <f>(J87*'For Reference 2026 FMR'!I77)*12</f>
        <v>0</v>
      </c>
      <c r="K308" s="78">
        <f t="shared" si="5"/>
        <v>0</v>
      </c>
      <c r="L308" s="4"/>
      <c r="N308" s="5"/>
      <c r="O308" s="9"/>
      <c r="P308" s="9"/>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row>
    <row r="309" spans="2:55" x14ac:dyDescent="0.25">
      <c r="B309" s="3"/>
      <c r="C309" s="195" t="str">
        <f>IF('For Reference 2026 FMR'!C78="","",'For Reference 2026 FMR'!C78)</f>
        <v>Gray County</v>
      </c>
      <c r="D309" s="196"/>
      <c r="E309" s="78">
        <f>(E88*('For Reference 2026 FMR'!E78*0.75))*12</f>
        <v>0</v>
      </c>
      <c r="F309" s="78">
        <f>(F88*'For Reference 2026 FMR'!E78)*12</f>
        <v>0</v>
      </c>
      <c r="G309" s="78">
        <f>(G88*'For Reference 2026 FMR'!F78)*12</f>
        <v>0</v>
      </c>
      <c r="H309" s="78">
        <f>(H88*'For Reference 2026 FMR'!G78)*12</f>
        <v>0</v>
      </c>
      <c r="I309" s="78">
        <f>(I88*'For Reference 2026 FMR'!H78)*12</f>
        <v>0</v>
      </c>
      <c r="J309" s="78">
        <f>(J88*'For Reference 2026 FMR'!I78)*12</f>
        <v>0</v>
      </c>
      <c r="K309" s="78">
        <f t="shared" si="5"/>
        <v>0</v>
      </c>
      <c r="L309" s="4"/>
      <c r="N309" s="5"/>
      <c r="O309" s="9"/>
      <c r="P309" s="9"/>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row>
    <row r="310" spans="2:55" x14ac:dyDescent="0.25">
      <c r="B310" s="3"/>
      <c r="C310" s="195" t="str">
        <f>IF('For Reference 2026 FMR'!C79="","",'For Reference 2026 FMR'!C79)</f>
        <v>Grayson County</v>
      </c>
      <c r="D310" s="196"/>
      <c r="E310" s="78">
        <f>(E89*('For Reference 2026 FMR'!E79*0.75))*12</f>
        <v>0</v>
      </c>
      <c r="F310" s="78">
        <f>(F89*'For Reference 2026 FMR'!E79)*12</f>
        <v>0</v>
      </c>
      <c r="G310" s="78">
        <f>(G89*'For Reference 2026 FMR'!F79)*12</f>
        <v>0</v>
      </c>
      <c r="H310" s="78">
        <f>(H89*'For Reference 2026 FMR'!G79)*12</f>
        <v>0</v>
      </c>
      <c r="I310" s="78">
        <f>(I89*'For Reference 2026 FMR'!H79)*12</f>
        <v>0</v>
      </c>
      <c r="J310" s="78">
        <f>(J89*'For Reference 2026 FMR'!I79)*12</f>
        <v>0</v>
      </c>
      <c r="K310" s="78">
        <f t="shared" si="5"/>
        <v>0</v>
      </c>
      <c r="L310" s="4"/>
      <c r="N310" s="5"/>
      <c r="O310" s="9"/>
      <c r="P310" s="9"/>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row>
    <row r="311" spans="2:55" x14ac:dyDescent="0.25">
      <c r="B311" s="3"/>
      <c r="C311" s="195" t="str">
        <f>IF('For Reference 2026 FMR'!C80="","",'For Reference 2026 FMR'!C80)</f>
        <v>Gregg County</v>
      </c>
      <c r="D311" s="196"/>
      <c r="E311" s="78">
        <f>(E90*('For Reference 2026 FMR'!E80*0.75))*12</f>
        <v>0</v>
      </c>
      <c r="F311" s="78">
        <f>(F90*'For Reference 2026 FMR'!E80)*12</f>
        <v>0</v>
      </c>
      <c r="G311" s="78">
        <f>(G90*'For Reference 2026 FMR'!F80)*12</f>
        <v>0</v>
      </c>
      <c r="H311" s="78">
        <f>(H90*'For Reference 2026 FMR'!G80)*12</f>
        <v>0</v>
      </c>
      <c r="I311" s="78">
        <f>(I90*'For Reference 2026 FMR'!H80)*12</f>
        <v>0</v>
      </c>
      <c r="J311" s="78">
        <f>(J90*'For Reference 2026 FMR'!I80)*12</f>
        <v>0</v>
      </c>
      <c r="K311" s="78">
        <f t="shared" si="5"/>
        <v>0</v>
      </c>
      <c r="L311" s="4"/>
      <c r="N311" s="5"/>
      <c r="O311" s="9"/>
      <c r="P311" s="9"/>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row>
    <row r="312" spans="2:55" x14ac:dyDescent="0.25">
      <c r="B312" s="3"/>
      <c r="C312" s="195" t="str">
        <f>IF('For Reference 2026 FMR'!C81="","",'For Reference 2026 FMR'!C81)</f>
        <v>Guadalupe County</v>
      </c>
      <c r="D312" s="196"/>
      <c r="E312" s="78">
        <f>(E91*('For Reference 2026 FMR'!E81*0.75))*12</f>
        <v>0</v>
      </c>
      <c r="F312" s="78">
        <f>(F91*'For Reference 2026 FMR'!E81)*12</f>
        <v>0</v>
      </c>
      <c r="G312" s="78">
        <f>(G91*'For Reference 2026 FMR'!F81)*12</f>
        <v>0</v>
      </c>
      <c r="H312" s="78">
        <f>(H91*'For Reference 2026 FMR'!G81)*12</f>
        <v>0</v>
      </c>
      <c r="I312" s="78">
        <f>(I91*'For Reference 2026 FMR'!H81)*12</f>
        <v>0</v>
      </c>
      <c r="J312" s="78">
        <f>(J91*'For Reference 2026 FMR'!I81)*12</f>
        <v>0</v>
      </c>
      <c r="K312" s="78">
        <f t="shared" si="5"/>
        <v>0</v>
      </c>
      <c r="L312" s="4"/>
      <c r="N312" s="5"/>
      <c r="O312" s="9"/>
      <c r="P312" s="9"/>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row>
    <row r="313" spans="2:55" x14ac:dyDescent="0.25">
      <c r="B313" s="3"/>
      <c r="C313" s="195" t="str">
        <f>IF('For Reference 2026 FMR'!C82="","",'For Reference 2026 FMR'!C82)</f>
        <v>Hale County</v>
      </c>
      <c r="D313" s="196"/>
      <c r="E313" s="78">
        <f>(E92*('For Reference 2026 FMR'!E82*0.75))*12</f>
        <v>0</v>
      </c>
      <c r="F313" s="78">
        <f>(F92*'For Reference 2026 FMR'!E82)*12</f>
        <v>0</v>
      </c>
      <c r="G313" s="78">
        <f>(G92*'For Reference 2026 FMR'!F82)*12</f>
        <v>0</v>
      </c>
      <c r="H313" s="78">
        <f>(H92*'For Reference 2026 FMR'!G82)*12</f>
        <v>0</v>
      </c>
      <c r="I313" s="78">
        <f>(I92*'For Reference 2026 FMR'!H82)*12</f>
        <v>0</v>
      </c>
      <c r="J313" s="78">
        <f>(J92*'For Reference 2026 FMR'!I82)*12</f>
        <v>0</v>
      </c>
      <c r="K313" s="78">
        <f t="shared" si="5"/>
        <v>0</v>
      </c>
      <c r="L313" s="4"/>
      <c r="N313" s="5"/>
      <c r="O313" s="9"/>
      <c r="P313" s="9"/>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row>
    <row r="314" spans="2:55" x14ac:dyDescent="0.25">
      <c r="B314" s="3"/>
      <c r="C314" s="195" t="str">
        <f>IF('For Reference 2026 FMR'!C83="","",'For Reference 2026 FMR'!C83)</f>
        <v>Hall County</v>
      </c>
      <c r="D314" s="196"/>
      <c r="E314" s="78">
        <f>(E93*('For Reference 2026 FMR'!E83*0.75))*12</f>
        <v>0</v>
      </c>
      <c r="F314" s="78">
        <f>(F93*'For Reference 2026 FMR'!E83)*12</f>
        <v>0</v>
      </c>
      <c r="G314" s="78">
        <f>(G93*'For Reference 2026 FMR'!F83)*12</f>
        <v>0</v>
      </c>
      <c r="H314" s="78">
        <f>(H93*'For Reference 2026 FMR'!G83)*12</f>
        <v>0</v>
      </c>
      <c r="I314" s="78">
        <f>(I93*'For Reference 2026 FMR'!H83)*12</f>
        <v>0</v>
      </c>
      <c r="J314" s="78">
        <f>(J93*'For Reference 2026 FMR'!I83)*12</f>
        <v>0</v>
      </c>
      <c r="K314" s="78">
        <f t="shared" si="5"/>
        <v>0</v>
      </c>
      <c r="L314" s="4"/>
      <c r="N314" s="5"/>
      <c r="O314" s="9"/>
      <c r="P314" s="9"/>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row>
    <row r="315" spans="2:55" x14ac:dyDescent="0.25">
      <c r="B315" s="3"/>
      <c r="C315" s="195" t="str">
        <f>IF('For Reference 2026 FMR'!C84="","",'For Reference 2026 FMR'!C84)</f>
        <v>Hamilton County</v>
      </c>
      <c r="D315" s="196"/>
      <c r="E315" s="78">
        <f>(E94*('For Reference 2026 FMR'!E84*0.75))*12</f>
        <v>0</v>
      </c>
      <c r="F315" s="78">
        <f>(F94*'For Reference 2026 FMR'!E84)*12</f>
        <v>0</v>
      </c>
      <c r="G315" s="78">
        <f>(G94*'For Reference 2026 FMR'!F84)*12</f>
        <v>0</v>
      </c>
      <c r="H315" s="78">
        <f>(H94*'For Reference 2026 FMR'!G84)*12</f>
        <v>0</v>
      </c>
      <c r="I315" s="78">
        <f>(I94*'For Reference 2026 FMR'!H84)*12</f>
        <v>0</v>
      </c>
      <c r="J315" s="78">
        <f>(J94*'For Reference 2026 FMR'!I84)*12</f>
        <v>0</v>
      </c>
      <c r="K315" s="78">
        <f t="shared" si="5"/>
        <v>0</v>
      </c>
      <c r="L315" s="4"/>
      <c r="N315" s="5"/>
      <c r="O315" s="9"/>
      <c r="P315" s="9"/>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row>
    <row r="316" spans="2:55" x14ac:dyDescent="0.25">
      <c r="B316" s="3"/>
      <c r="C316" s="195" t="str">
        <f>IF('For Reference 2026 FMR'!C85="","",'For Reference 2026 FMR'!C85)</f>
        <v>Hansford County</v>
      </c>
      <c r="D316" s="196"/>
      <c r="E316" s="78">
        <f>(E95*('For Reference 2026 FMR'!E85*0.75))*12</f>
        <v>0</v>
      </c>
      <c r="F316" s="78">
        <f>(F95*'For Reference 2026 FMR'!E85)*12</f>
        <v>0</v>
      </c>
      <c r="G316" s="78">
        <f>(G95*'For Reference 2026 FMR'!F85)*12</f>
        <v>0</v>
      </c>
      <c r="H316" s="78">
        <f>(H95*'For Reference 2026 FMR'!G85)*12</f>
        <v>0</v>
      </c>
      <c r="I316" s="78">
        <f>(I95*'For Reference 2026 FMR'!H85)*12</f>
        <v>0</v>
      </c>
      <c r="J316" s="78">
        <f>(J95*'For Reference 2026 FMR'!I85)*12</f>
        <v>0</v>
      </c>
      <c r="K316" s="78">
        <f t="shared" si="5"/>
        <v>0</v>
      </c>
      <c r="L316" s="4"/>
      <c r="N316" s="5"/>
      <c r="O316" s="9"/>
      <c r="P316" s="9"/>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row>
    <row r="317" spans="2:55" x14ac:dyDescent="0.25">
      <c r="B317" s="3"/>
      <c r="C317" s="195" t="str">
        <f>IF('For Reference 2026 FMR'!C86="","",'For Reference 2026 FMR'!C86)</f>
        <v>Hardin County</v>
      </c>
      <c r="D317" s="196"/>
      <c r="E317" s="78">
        <f>(E96*('For Reference 2026 FMR'!E86*0.75))*12</f>
        <v>0</v>
      </c>
      <c r="F317" s="78">
        <f>(F96*'For Reference 2026 FMR'!E86)*12</f>
        <v>0</v>
      </c>
      <c r="G317" s="78">
        <f>(G96*'For Reference 2026 FMR'!F86)*12</f>
        <v>0</v>
      </c>
      <c r="H317" s="78">
        <f>(H96*'For Reference 2026 FMR'!G86)*12</f>
        <v>0</v>
      </c>
      <c r="I317" s="78">
        <f>(I96*'For Reference 2026 FMR'!H86)*12</f>
        <v>0</v>
      </c>
      <c r="J317" s="78">
        <f>(J96*'For Reference 2026 FMR'!I86)*12</f>
        <v>0</v>
      </c>
      <c r="K317" s="78">
        <f t="shared" si="5"/>
        <v>0</v>
      </c>
      <c r="L317" s="4"/>
      <c r="N317" s="5"/>
      <c r="O317" s="9"/>
      <c r="P317" s="9"/>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row>
    <row r="318" spans="2:55" x14ac:dyDescent="0.25">
      <c r="B318" s="3"/>
      <c r="C318" s="195" t="str">
        <f>IF('For Reference 2026 FMR'!C87="","",'For Reference 2026 FMR'!C87)</f>
        <v>Harrison County</v>
      </c>
      <c r="D318" s="196"/>
      <c r="E318" s="78">
        <f>(E97*('For Reference 2026 FMR'!E87*0.75))*12</f>
        <v>0</v>
      </c>
      <c r="F318" s="78">
        <f>(F97*'For Reference 2026 FMR'!E87)*12</f>
        <v>0</v>
      </c>
      <c r="G318" s="78">
        <f>(G97*'For Reference 2026 FMR'!F87)*12</f>
        <v>0</v>
      </c>
      <c r="H318" s="78">
        <f>(H97*'For Reference 2026 FMR'!G87)*12</f>
        <v>0</v>
      </c>
      <c r="I318" s="78">
        <f>(I97*'For Reference 2026 FMR'!H87)*12</f>
        <v>0</v>
      </c>
      <c r="J318" s="78">
        <f>(J97*'For Reference 2026 FMR'!I87)*12</f>
        <v>0</v>
      </c>
      <c r="K318" s="78">
        <f t="shared" si="5"/>
        <v>0</v>
      </c>
      <c r="L318" s="4"/>
      <c r="N318" s="5"/>
      <c r="O318" s="9"/>
      <c r="P318" s="9"/>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row>
    <row r="319" spans="2:55" x14ac:dyDescent="0.25">
      <c r="B319" s="3"/>
      <c r="C319" s="195" t="str">
        <f>IF('For Reference 2026 FMR'!C88="","",'For Reference 2026 FMR'!C88)</f>
        <v>Hartley County</v>
      </c>
      <c r="D319" s="196"/>
      <c r="E319" s="78">
        <f>(E98*('For Reference 2026 FMR'!E88*0.75))*12</f>
        <v>0</v>
      </c>
      <c r="F319" s="78">
        <f>(F98*'For Reference 2026 FMR'!E88)*12</f>
        <v>0</v>
      </c>
      <c r="G319" s="78">
        <f>(G98*'For Reference 2026 FMR'!F88)*12</f>
        <v>0</v>
      </c>
      <c r="H319" s="78">
        <f>(H98*'For Reference 2026 FMR'!G88)*12</f>
        <v>0</v>
      </c>
      <c r="I319" s="78">
        <f>(I98*'For Reference 2026 FMR'!H88)*12</f>
        <v>0</v>
      </c>
      <c r="J319" s="78">
        <f>(J98*'For Reference 2026 FMR'!I88)*12</f>
        <v>0</v>
      </c>
      <c r="K319" s="78">
        <f t="shared" si="5"/>
        <v>0</v>
      </c>
      <c r="L319" s="4"/>
      <c r="N319" s="5"/>
      <c r="O319" s="9"/>
      <c r="P319" s="9"/>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row>
    <row r="320" spans="2:55" x14ac:dyDescent="0.25">
      <c r="B320" s="3"/>
      <c r="C320" s="195" t="str">
        <f>IF('For Reference 2026 FMR'!C89="","",'For Reference 2026 FMR'!C89)</f>
        <v>Haskell County</v>
      </c>
      <c r="D320" s="196"/>
      <c r="E320" s="78">
        <f>(E99*('For Reference 2026 FMR'!E89*0.75))*12</f>
        <v>0</v>
      </c>
      <c r="F320" s="78">
        <f>(F99*'For Reference 2026 FMR'!E89)*12</f>
        <v>0</v>
      </c>
      <c r="G320" s="78">
        <f>(G99*'For Reference 2026 FMR'!F89)*12</f>
        <v>0</v>
      </c>
      <c r="H320" s="78">
        <f>(H99*'For Reference 2026 FMR'!G89)*12</f>
        <v>0</v>
      </c>
      <c r="I320" s="78">
        <f>(I99*'For Reference 2026 FMR'!H89)*12</f>
        <v>0</v>
      </c>
      <c r="J320" s="78">
        <f>(J99*'For Reference 2026 FMR'!I89)*12</f>
        <v>0</v>
      </c>
      <c r="K320" s="78">
        <f t="shared" si="5"/>
        <v>0</v>
      </c>
      <c r="L320" s="4"/>
      <c r="N320" s="5"/>
      <c r="O320" s="9"/>
      <c r="P320" s="9"/>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row>
    <row r="321" spans="2:55" x14ac:dyDescent="0.25">
      <c r="B321" s="3"/>
      <c r="C321" s="195" t="str">
        <f>IF('For Reference 2026 FMR'!C90="","",'For Reference 2026 FMR'!C90)</f>
        <v>Hays County</v>
      </c>
      <c r="D321" s="196"/>
      <c r="E321" s="78">
        <f>(E100*('For Reference 2026 FMR'!E90*0.75))*12</f>
        <v>0</v>
      </c>
      <c r="F321" s="78">
        <f>(F100*'For Reference 2026 FMR'!E90)*12</f>
        <v>0</v>
      </c>
      <c r="G321" s="78">
        <f>(G100*'For Reference 2026 FMR'!F90)*12</f>
        <v>0</v>
      </c>
      <c r="H321" s="78">
        <f>(H100*'For Reference 2026 FMR'!G90)*12</f>
        <v>0</v>
      </c>
      <c r="I321" s="78">
        <f>(I100*'For Reference 2026 FMR'!H90)*12</f>
        <v>0</v>
      </c>
      <c r="J321" s="78">
        <f>(J100*'For Reference 2026 FMR'!I90)*12</f>
        <v>0</v>
      </c>
      <c r="K321" s="78">
        <f t="shared" si="5"/>
        <v>0</v>
      </c>
      <c r="L321" s="4"/>
      <c r="N321" s="5"/>
      <c r="O321" s="9"/>
      <c r="P321" s="9"/>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row>
    <row r="322" spans="2:55" x14ac:dyDescent="0.25">
      <c r="B322" s="3"/>
      <c r="C322" s="195" t="str">
        <f>IF('For Reference 2026 FMR'!C91="","",'For Reference 2026 FMR'!C91)</f>
        <v>Hemphill County</v>
      </c>
      <c r="D322" s="196"/>
      <c r="E322" s="78">
        <f>(E101*('For Reference 2026 FMR'!E91*0.75))*12</f>
        <v>0</v>
      </c>
      <c r="F322" s="78">
        <f>(F101*'For Reference 2026 FMR'!E91)*12</f>
        <v>0</v>
      </c>
      <c r="G322" s="78">
        <f>(G101*'For Reference 2026 FMR'!F91)*12</f>
        <v>0</v>
      </c>
      <c r="H322" s="78">
        <f>(H101*'For Reference 2026 FMR'!G91)*12</f>
        <v>0</v>
      </c>
      <c r="I322" s="78">
        <f>(I101*'For Reference 2026 FMR'!H91)*12</f>
        <v>0</v>
      </c>
      <c r="J322" s="78">
        <f>(J101*'For Reference 2026 FMR'!I91)*12</f>
        <v>0</v>
      </c>
      <c r="K322" s="78">
        <f t="shared" si="5"/>
        <v>0</v>
      </c>
      <c r="L322" s="4"/>
      <c r="N322" s="5"/>
      <c r="O322" s="9"/>
      <c r="P322" s="9"/>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row>
    <row r="323" spans="2:55" x14ac:dyDescent="0.25">
      <c r="B323" s="3"/>
      <c r="C323" s="195" t="str">
        <f>IF('For Reference 2026 FMR'!C92="","",'For Reference 2026 FMR'!C92)</f>
        <v>Henderson County</v>
      </c>
      <c r="D323" s="196"/>
      <c r="E323" s="78">
        <f>(E102*('For Reference 2026 FMR'!E92*0.75))*12</f>
        <v>0</v>
      </c>
      <c r="F323" s="78">
        <f>(F102*'For Reference 2026 FMR'!E92)*12</f>
        <v>0</v>
      </c>
      <c r="G323" s="78">
        <f>(G102*'For Reference 2026 FMR'!F92)*12</f>
        <v>0</v>
      </c>
      <c r="H323" s="78">
        <f>(H102*'For Reference 2026 FMR'!G92)*12</f>
        <v>0</v>
      </c>
      <c r="I323" s="78">
        <f>(I102*'For Reference 2026 FMR'!H92)*12</f>
        <v>0</v>
      </c>
      <c r="J323" s="78">
        <f>(J102*'For Reference 2026 FMR'!I92)*12</f>
        <v>0</v>
      </c>
      <c r="K323" s="78">
        <f t="shared" si="5"/>
        <v>0</v>
      </c>
      <c r="L323" s="4"/>
      <c r="N323" s="5"/>
      <c r="O323" s="9"/>
      <c r="P323" s="9"/>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row>
    <row r="324" spans="2:55" x14ac:dyDescent="0.25">
      <c r="B324" s="3"/>
      <c r="C324" s="195" t="str">
        <f>IF('For Reference 2026 FMR'!C93="","",'For Reference 2026 FMR'!C93)</f>
        <v>Hidalgo County</v>
      </c>
      <c r="D324" s="196"/>
      <c r="E324" s="78">
        <f>(E103*('For Reference 2026 FMR'!E93*0.75))*12</f>
        <v>0</v>
      </c>
      <c r="F324" s="78">
        <f>(F103*'For Reference 2026 FMR'!E93)*12</f>
        <v>0</v>
      </c>
      <c r="G324" s="78">
        <f>(G103*'For Reference 2026 FMR'!F93)*12</f>
        <v>0</v>
      </c>
      <c r="H324" s="78">
        <f>(H103*'For Reference 2026 FMR'!G93)*12</f>
        <v>0</v>
      </c>
      <c r="I324" s="78">
        <f>(I103*'For Reference 2026 FMR'!H93)*12</f>
        <v>0</v>
      </c>
      <c r="J324" s="78">
        <f>(J103*'For Reference 2026 FMR'!I93)*12</f>
        <v>0</v>
      </c>
      <c r="K324" s="78">
        <f t="shared" si="5"/>
        <v>0</v>
      </c>
      <c r="L324" s="4"/>
      <c r="N324" s="5"/>
      <c r="O324" s="9"/>
      <c r="P324" s="9"/>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row>
    <row r="325" spans="2:55" x14ac:dyDescent="0.25">
      <c r="B325" s="3"/>
      <c r="C325" s="195" t="str">
        <f>IF('For Reference 2026 FMR'!C94="","",'For Reference 2026 FMR'!C94)</f>
        <v>Hockley County</v>
      </c>
      <c r="D325" s="196"/>
      <c r="E325" s="78">
        <f>(E104*('For Reference 2026 FMR'!E94*0.75))*12</f>
        <v>0</v>
      </c>
      <c r="F325" s="78">
        <f>(F104*'For Reference 2026 FMR'!E94)*12</f>
        <v>0</v>
      </c>
      <c r="G325" s="78">
        <f>(G104*'For Reference 2026 FMR'!F94)*12</f>
        <v>0</v>
      </c>
      <c r="H325" s="78">
        <f>(H104*'For Reference 2026 FMR'!G94)*12</f>
        <v>0</v>
      </c>
      <c r="I325" s="78">
        <f>(I104*'For Reference 2026 FMR'!H94)*12</f>
        <v>0</v>
      </c>
      <c r="J325" s="78">
        <f>(J104*'For Reference 2026 FMR'!I94)*12</f>
        <v>0</v>
      </c>
      <c r="K325" s="78">
        <f t="shared" si="5"/>
        <v>0</v>
      </c>
      <c r="L325" s="4"/>
      <c r="N325" s="5"/>
      <c r="O325" s="9"/>
      <c r="P325" s="9"/>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row>
    <row r="326" spans="2:55" x14ac:dyDescent="0.25">
      <c r="B326" s="3"/>
      <c r="C326" s="195" t="str">
        <f>IF('For Reference 2026 FMR'!C95="","",'For Reference 2026 FMR'!C95)</f>
        <v>Hood County</v>
      </c>
      <c r="D326" s="196"/>
      <c r="E326" s="78">
        <f>(E105*('For Reference 2026 FMR'!E95*0.75))*12</f>
        <v>0</v>
      </c>
      <c r="F326" s="78">
        <f>(F105*'For Reference 2026 FMR'!E95)*12</f>
        <v>0</v>
      </c>
      <c r="G326" s="78">
        <f>(G105*'For Reference 2026 FMR'!F95)*12</f>
        <v>0</v>
      </c>
      <c r="H326" s="78">
        <f>(H105*'For Reference 2026 FMR'!G95)*12</f>
        <v>0</v>
      </c>
      <c r="I326" s="78">
        <f>(I105*'For Reference 2026 FMR'!H95)*12</f>
        <v>0</v>
      </c>
      <c r="J326" s="78">
        <f>(J105*'For Reference 2026 FMR'!I95)*12</f>
        <v>0</v>
      </c>
      <c r="K326" s="78">
        <f t="shared" si="5"/>
        <v>0</v>
      </c>
      <c r="L326" s="4"/>
      <c r="N326" s="5"/>
      <c r="O326" s="9"/>
      <c r="P326" s="9"/>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row>
    <row r="327" spans="2:55" x14ac:dyDescent="0.25">
      <c r="B327" s="3"/>
      <c r="C327" s="195" t="str">
        <f>IF('For Reference 2026 FMR'!C96="","",'For Reference 2026 FMR'!C96)</f>
        <v>Hopkins County</v>
      </c>
      <c r="D327" s="196"/>
      <c r="E327" s="78">
        <f>(E106*('For Reference 2026 FMR'!E96*0.75))*12</f>
        <v>0</v>
      </c>
      <c r="F327" s="78">
        <f>(F106*'For Reference 2026 FMR'!E96)*12</f>
        <v>0</v>
      </c>
      <c r="G327" s="78">
        <f>(G106*'For Reference 2026 FMR'!F96)*12</f>
        <v>0</v>
      </c>
      <c r="H327" s="78">
        <f>(H106*'For Reference 2026 FMR'!G96)*12</f>
        <v>0</v>
      </c>
      <c r="I327" s="78">
        <f>(I106*'For Reference 2026 FMR'!H96)*12</f>
        <v>0</v>
      </c>
      <c r="J327" s="78">
        <f>(J106*'For Reference 2026 FMR'!I96)*12</f>
        <v>0</v>
      </c>
      <c r="K327" s="78">
        <f t="shared" si="5"/>
        <v>0</v>
      </c>
      <c r="L327" s="4"/>
      <c r="N327" s="5"/>
      <c r="O327" s="9"/>
      <c r="P327" s="9"/>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row>
    <row r="328" spans="2:55" x14ac:dyDescent="0.25">
      <c r="B328" s="3"/>
      <c r="C328" s="195" t="str">
        <f>IF('For Reference 2026 FMR'!C97="","",'For Reference 2026 FMR'!C97)</f>
        <v>Houston County</v>
      </c>
      <c r="D328" s="196"/>
      <c r="E328" s="78">
        <f>(E107*('For Reference 2026 FMR'!E97*0.75))*12</f>
        <v>0</v>
      </c>
      <c r="F328" s="78">
        <f>(F107*'For Reference 2026 FMR'!E97)*12</f>
        <v>0</v>
      </c>
      <c r="G328" s="78">
        <f>(G107*'For Reference 2026 FMR'!F97)*12</f>
        <v>0</v>
      </c>
      <c r="H328" s="78">
        <f>(H107*'For Reference 2026 FMR'!G97)*12</f>
        <v>0</v>
      </c>
      <c r="I328" s="78">
        <f>(I107*'For Reference 2026 FMR'!H97)*12</f>
        <v>0</v>
      </c>
      <c r="J328" s="78">
        <f>(J107*'For Reference 2026 FMR'!I97)*12</f>
        <v>0</v>
      </c>
      <c r="K328" s="78">
        <f t="shared" si="5"/>
        <v>0</v>
      </c>
      <c r="L328" s="4"/>
      <c r="N328" s="5"/>
      <c r="O328" s="9"/>
      <c r="P328" s="9"/>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row>
    <row r="329" spans="2:55" x14ac:dyDescent="0.25">
      <c r="B329" s="3"/>
      <c r="C329" s="195" t="str">
        <f>IF('For Reference 2026 FMR'!C98="","",'For Reference 2026 FMR'!C98)</f>
        <v>Howard County</v>
      </c>
      <c r="D329" s="196"/>
      <c r="E329" s="78">
        <f>(E108*('For Reference 2026 FMR'!E98*0.75))*12</f>
        <v>0</v>
      </c>
      <c r="F329" s="78">
        <f>(F108*'For Reference 2026 FMR'!E98)*12</f>
        <v>0</v>
      </c>
      <c r="G329" s="78">
        <f>(G108*'For Reference 2026 FMR'!F98)*12</f>
        <v>0</v>
      </c>
      <c r="H329" s="78">
        <f>(H108*'For Reference 2026 FMR'!G98)*12</f>
        <v>0</v>
      </c>
      <c r="I329" s="78">
        <f>(I108*'For Reference 2026 FMR'!H98)*12</f>
        <v>0</v>
      </c>
      <c r="J329" s="78">
        <f>(J108*'For Reference 2026 FMR'!I98)*12</f>
        <v>0</v>
      </c>
      <c r="K329" s="78">
        <f t="shared" si="5"/>
        <v>0</v>
      </c>
      <c r="L329" s="4"/>
      <c r="N329" s="5"/>
      <c r="O329" s="9"/>
      <c r="P329" s="9"/>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row>
    <row r="330" spans="2:55" x14ac:dyDescent="0.25">
      <c r="B330" s="3"/>
      <c r="C330" s="195" t="str">
        <f>IF('For Reference 2026 FMR'!C99="","",'For Reference 2026 FMR'!C99)</f>
        <v>Hudspeth County</v>
      </c>
      <c r="D330" s="196"/>
      <c r="E330" s="78">
        <f>(E109*('For Reference 2026 FMR'!E99*0.75))*12</f>
        <v>0</v>
      </c>
      <c r="F330" s="78">
        <f>(F109*'For Reference 2026 FMR'!E99)*12</f>
        <v>0</v>
      </c>
      <c r="G330" s="78">
        <f>(G109*'For Reference 2026 FMR'!F99)*12</f>
        <v>0</v>
      </c>
      <c r="H330" s="78">
        <f>(H109*'For Reference 2026 FMR'!G99)*12</f>
        <v>0</v>
      </c>
      <c r="I330" s="78">
        <f>(I109*'For Reference 2026 FMR'!H99)*12</f>
        <v>0</v>
      </c>
      <c r="J330" s="78">
        <f>(J109*'For Reference 2026 FMR'!I99)*12</f>
        <v>0</v>
      </c>
      <c r="K330" s="78">
        <f t="shared" si="5"/>
        <v>0</v>
      </c>
      <c r="L330" s="4"/>
      <c r="N330" s="5"/>
      <c r="O330" s="9"/>
      <c r="P330" s="9"/>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row>
    <row r="331" spans="2:55" x14ac:dyDescent="0.25">
      <c r="B331" s="3"/>
      <c r="C331" s="195" t="str">
        <f>IF('For Reference 2026 FMR'!C100="","",'For Reference 2026 FMR'!C100)</f>
        <v>Hunt County</v>
      </c>
      <c r="D331" s="196"/>
      <c r="E331" s="78">
        <f>(E110*('For Reference 2026 FMR'!E100*0.75))*12</f>
        <v>0</v>
      </c>
      <c r="F331" s="78">
        <f>(F110*'For Reference 2026 FMR'!E100)*12</f>
        <v>0</v>
      </c>
      <c r="G331" s="78">
        <f>(G110*'For Reference 2026 FMR'!F100)*12</f>
        <v>0</v>
      </c>
      <c r="H331" s="78">
        <f>(H110*'For Reference 2026 FMR'!G100)*12</f>
        <v>0</v>
      </c>
      <c r="I331" s="78">
        <f>(I110*'For Reference 2026 FMR'!H100)*12</f>
        <v>0</v>
      </c>
      <c r="J331" s="78">
        <f>(J110*'For Reference 2026 FMR'!I100)*12</f>
        <v>0</v>
      </c>
      <c r="K331" s="78">
        <f t="shared" si="5"/>
        <v>0</v>
      </c>
      <c r="L331" s="4"/>
      <c r="N331" s="5"/>
      <c r="O331" s="9"/>
      <c r="P331" s="9"/>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row>
    <row r="332" spans="2:55" x14ac:dyDescent="0.25">
      <c r="B332" s="3"/>
      <c r="C332" s="195" t="str">
        <f>IF('For Reference 2026 FMR'!C101="","",'For Reference 2026 FMR'!C101)</f>
        <v>Hutchinson County</v>
      </c>
      <c r="D332" s="196"/>
      <c r="E332" s="78">
        <f>(E111*('For Reference 2026 FMR'!E101*0.75))*12</f>
        <v>0</v>
      </c>
      <c r="F332" s="78">
        <f>(F111*'For Reference 2026 FMR'!E101)*12</f>
        <v>0</v>
      </c>
      <c r="G332" s="78">
        <f>(G111*'For Reference 2026 FMR'!F101)*12</f>
        <v>0</v>
      </c>
      <c r="H332" s="78">
        <f>(H111*'For Reference 2026 FMR'!G101)*12</f>
        <v>0</v>
      </c>
      <c r="I332" s="78">
        <f>(I111*'For Reference 2026 FMR'!H101)*12</f>
        <v>0</v>
      </c>
      <c r="J332" s="78">
        <f>(J111*'For Reference 2026 FMR'!I101)*12</f>
        <v>0</v>
      </c>
      <c r="K332" s="78">
        <f t="shared" si="5"/>
        <v>0</v>
      </c>
      <c r="L332" s="4"/>
      <c r="N332" s="5"/>
      <c r="O332" s="9"/>
      <c r="P332" s="9"/>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row>
    <row r="333" spans="2:55" x14ac:dyDescent="0.25">
      <c r="B333" s="3"/>
      <c r="C333" s="195" t="str">
        <f>IF('For Reference 2026 FMR'!C102="","",'For Reference 2026 FMR'!C102)</f>
        <v>Irion County</v>
      </c>
      <c r="D333" s="196"/>
      <c r="E333" s="78">
        <f>(E112*('For Reference 2026 FMR'!E102*0.75))*12</f>
        <v>0</v>
      </c>
      <c r="F333" s="78">
        <f>(F112*'For Reference 2026 FMR'!E102)*12</f>
        <v>0</v>
      </c>
      <c r="G333" s="78">
        <f>(G112*'For Reference 2026 FMR'!F102)*12</f>
        <v>0</v>
      </c>
      <c r="H333" s="78">
        <f>(H112*'For Reference 2026 FMR'!G102)*12</f>
        <v>0</v>
      </c>
      <c r="I333" s="78">
        <f>(I112*'For Reference 2026 FMR'!H102)*12</f>
        <v>0</v>
      </c>
      <c r="J333" s="78">
        <f>(J112*'For Reference 2026 FMR'!I102)*12</f>
        <v>0</v>
      </c>
      <c r="K333" s="78">
        <f t="shared" si="5"/>
        <v>0</v>
      </c>
      <c r="L333" s="4"/>
      <c r="N333" s="5"/>
      <c r="O333" s="9"/>
      <c r="P333" s="9"/>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row>
    <row r="334" spans="2:55" x14ac:dyDescent="0.25">
      <c r="B334" s="3"/>
      <c r="C334" s="195" t="str">
        <f>IF('For Reference 2026 FMR'!C103="","",'For Reference 2026 FMR'!C103)</f>
        <v>Jackson County</v>
      </c>
      <c r="D334" s="196"/>
      <c r="E334" s="78">
        <f>(E113*('For Reference 2026 FMR'!E103*0.75))*12</f>
        <v>0</v>
      </c>
      <c r="F334" s="78">
        <f>(F113*'For Reference 2026 FMR'!E103)*12</f>
        <v>0</v>
      </c>
      <c r="G334" s="78">
        <f>(G113*'For Reference 2026 FMR'!F103)*12</f>
        <v>0</v>
      </c>
      <c r="H334" s="78">
        <f>(H113*'For Reference 2026 FMR'!G103)*12</f>
        <v>0</v>
      </c>
      <c r="I334" s="78">
        <f>(I113*'For Reference 2026 FMR'!H103)*12</f>
        <v>0</v>
      </c>
      <c r="J334" s="78">
        <f>(J113*'For Reference 2026 FMR'!I103)*12</f>
        <v>0</v>
      </c>
      <c r="K334" s="78">
        <f t="shared" si="5"/>
        <v>0</v>
      </c>
      <c r="L334" s="4"/>
      <c r="N334" s="5"/>
      <c r="O334" s="9"/>
      <c r="P334" s="9"/>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row>
    <row r="335" spans="2:55" x14ac:dyDescent="0.25">
      <c r="B335" s="3"/>
      <c r="C335" s="195" t="str">
        <f>IF('For Reference 2026 FMR'!C104="","",'For Reference 2026 FMR'!C104)</f>
        <v>Jasper County</v>
      </c>
      <c r="D335" s="196"/>
      <c r="E335" s="78">
        <f>(E114*('For Reference 2026 FMR'!E104*0.75))*12</f>
        <v>0</v>
      </c>
      <c r="F335" s="78">
        <f>(F114*'For Reference 2026 FMR'!E104)*12</f>
        <v>0</v>
      </c>
      <c r="G335" s="78">
        <f>(G114*'For Reference 2026 FMR'!F104)*12</f>
        <v>0</v>
      </c>
      <c r="H335" s="78">
        <f>(H114*'For Reference 2026 FMR'!G104)*12</f>
        <v>0</v>
      </c>
      <c r="I335" s="78">
        <f>(I114*'For Reference 2026 FMR'!H104)*12</f>
        <v>0</v>
      </c>
      <c r="J335" s="78">
        <f>(J114*'For Reference 2026 FMR'!I104)*12</f>
        <v>0</v>
      </c>
      <c r="K335" s="78">
        <f t="shared" si="5"/>
        <v>0</v>
      </c>
      <c r="L335" s="4"/>
      <c r="N335" s="5"/>
      <c r="O335" s="9"/>
      <c r="P335" s="9"/>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row>
    <row r="336" spans="2:55" x14ac:dyDescent="0.25">
      <c r="B336" s="3"/>
      <c r="C336" s="195" t="str">
        <f>IF('For Reference 2026 FMR'!C105="","",'For Reference 2026 FMR'!C105)</f>
        <v>Jeff Davis County</v>
      </c>
      <c r="D336" s="196"/>
      <c r="E336" s="78">
        <f>(E115*('For Reference 2026 FMR'!E105*0.75))*12</f>
        <v>0</v>
      </c>
      <c r="F336" s="78">
        <f>(F115*'For Reference 2026 FMR'!E105)*12</f>
        <v>0</v>
      </c>
      <c r="G336" s="78">
        <f>(G115*'For Reference 2026 FMR'!F105)*12</f>
        <v>0</v>
      </c>
      <c r="H336" s="78">
        <f>(H115*'For Reference 2026 FMR'!G105)*12</f>
        <v>0</v>
      </c>
      <c r="I336" s="78">
        <f>(I115*'For Reference 2026 FMR'!H105)*12</f>
        <v>0</v>
      </c>
      <c r="J336" s="78">
        <f>(J115*'For Reference 2026 FMR'!I105)*12</f>
        <v>0</v>
      </c>
      <c r="K336" s="78">
        <f t="shared" si="5"/>
        <v>0</v>
      </c>
      <c r="L336" s="4"/>
      <c r="N336" s="5"/>
      <c r="O336" s="9"/>
      <c r="P336" s="9"/>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row>
    <row r="337" spans="2:55" x14ac:dyDescent="0.25">
      <c r="B337" s="3"/>
      <c r="C337" s="195" t="str">
        <f>IF('For Reference 2026 FMR'!C106="","",'For Reference 2026 FMR'!C106)</f>
        <v>Jefferson County</v>
      </c>
      <c r="D337" s="196"/>
      <c r="E337" s="78">
        <f>(E116*('For Reference 2026 FMR'!E106*0.75))*12</f>
        <v>0</v>
      </c>
      <c r="F337" s="78">
        <f>(F116*'For Reference 2026 FMR'!E106)*12</f>
        <v>0</v>
      </c>
      <c r="G337" s="78">
        <f>(G116*'For Reference 2026 FMR'!F106)*12</f>
        <v>0</v>
      </c>
      <c r="H337" s="78">
        <f>(H116*'For Reference 2026 FMR'!G106)*12</f>
        <v>0</v>
      </c>
      <c r="I337" s="78">
        <f>(I116*'For Reference 2026 FMR'!H106)*12</f>
        <v>0</v>
      </c>
      <c r="J337" s="78">
        <f>(J116*'For Reference 2026 FMR'!I106)*12</f>
        <v>0</v>
      </c>
      <c r="K337" s="78">
        <f t="shared" si="5"/>
        <v>0</v>
      </c>
      <c r="L337" s="4"/>
      <c r="N337" s="5"/>
      <c r="O337" s="9"/>
      <c r="P337" s="9"/>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row>
    <row r="338" spans="2:55" x14ac:dyDescent="0.25">
      <c r="B338" s="3"/>
      <c r="C338" s="195" t="str">
        <f>IF('For Reference 2026 FMR'!C107="","",'For Reference 2026 FMR'!C107)</f>
        <v>Jim Hogg County</v>
      </c>
      <c r="D338" s="196"/>
      <c r="E338" s="78">
        <f>(E117*('For Reference 2026 FMR'!E107*0.75))*12</f>
        <v>0</v>
      </c>
      <c r="F338" s="78">
        <f>(F117*'For Reference 2026 FMR'!E107)*12</f>
        <v>0</v>
      </c>
      <c r="G338" s="78">
        <f>(G117*'For Reference 2026 FMR'!F107)*12</f>
        <v>0</v>
      </c>
      <c r="H338" s="78">
        <f>(H117*'For Reference 2026 FMR'!G107)*12</f>
        <v>0</v>
      </c>
      <c r="I338" s="78">
        <f>(I117*'For Reference 2026 FMR'!H107)*12</f>
        <v>0</v>
      </c>
      <c r="J338" s="78">
        <f>(J117*'For Reference 2026 FMR'!I107)*12</f>
        <v>0</v>
      </c>
      <c r="K338" s="78">
        <f t="shared" si="5"/>
        <v>0</v>
      </c>
      <c r="L338" s="4"/>
      <c r="N338" s="5"/>
      <c r="O338" s="9"/>
      <c r="P338" s="9"/>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row>
    <row r="339" spans="2:55" x14ac:dyDescent="0.25">
      <c r="B339" s="3"/>
      <c r="C339" s="195" t="str">
        <f>IF('For Reference 2026 FMR'!C108="","",'For Reference 2026 FMR'!C108)</f>
        <v>Jim Wells County</v>
      </c>
      <c r="D339" s="196"/>
      <c r="E339" s="78">
        <f>(E118*('For Reference 2026 FMR'!E108*0.75))*12</f>
        <v>0</v>
      </c>
      <c r="F339" s="78">
        <f>(F118*'For Reference 2026 FMR'!E108)*12</f>
        <v>0</v>
      </c>
      <c r="G339" s="78">
        <f>(G118*'For Reference 2026 FMR'!F108)*12</f>
        <v>0</v>
      </c>
      <c r="H339" s="78">
        <f>(H118*'For Reference 2026 FMR'!G108)*12</f>
        <v>0</v>
      </c>
      <c r="I339" s="78">
        <f>(I118*'For Reference 2026 FMR'!H108)*12</f>
        <v>0</v>
      </c>
      <c r="J339" s="78">
        <f>(J118*'For Reference 2026 FMR'!I108)*12</f>
        <v>0</v>
      </c>
      <c r="K339" s="78">
        <f t="shared" si="5"/>
        <v>0</v>
      </c>
      <c r="L339" s="4"/>
      <c r="N339" s="5"/>
      <c r="O339" s="9"/>
      <c r="P339" s="9"/>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row>
    <row r="340" spans="2:55" x14ac:dyDescent="0.25">
      <c r="B340" s="3"/>
      <c r="C340" s="195" t="str">
        <f>IF('For Reference 2026 FMR'!C109="","",'For Reference 2026 FMR'!C109)</f>
        <v>Johnson County</v>
      </c>
      <c r="D340" s="196"/>
      <c r="E340" s="78">
        <f>(E119*('For Reference 2026 FMR'!E109*0.75))*12</f>
        <v>0</v>
      </c>
      <c r="F340" s="78">
        <f>(F119*'For Reference 2026 FMR'!E109)*12</f>
        <v>0</v>
      </c>
      <c r="G340" s="78">
        <f>(G119*'For Reference 2026 FMR'!F109)*12</f>
        <v>0</v>
      </c>
      <c r="H340" s="78">
        <f>(H119*'For Reference 2026 FMR'!G109)*12</f>
        <v>0</v>
      </c>
      <c r="I340" s="78">
        <f>(I119*'For Reference 2026 FMR'!H109)*12</f>
        <v>0</v>
      </c>
      <c r="J340" s="78">
        <f>(J119*'For Reference 2026 FMR'!I109)*12</f>
        <v>0</v>
      </c>
      <c r="K340" s="78">
        <f t="shared" si="5"/>
        <v>0</v>
      </c>
      <c r="L340" s="4"/>
      <c r="N340" s="5"/>
      <c r="O340" s="9"/>
      <c r="P340" s="9"/>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row>
    <row r="341" spans="2:55" x14ac:dyDescent="0.25">
      <c r="B341" s="3"/>
      <c r="C341" s="195" t="str">
        <f>IF('For Reference 2026 FMR'!C110="","",'For Reference 2026 FMR'!C110)</f>
        <v>Jones County</v>
      </c>
      <c r="D341" s="196"/>
      <c r="E341" s="78">
        <f>(E120*('For Reference 2026 FMR'!E110*0.75))*12</f>
        <v>0</v>
      </c>
      <c r="F341" s="78">
        <f>(F120*'For Reference 2026 FMR'!E110)*12</f>
        <v>0</v>
      </c>
      <c r="G341" s="78">
        <f>(G120*'For Reference 2026 FMR'!F110)*12</f>
        <v>0</v>
      </c>
      <c r="H341" s="78">
        <f>(H120*'For Reference 2026 FMR'!G110)*12</f>
        <v>0</v>
      </c>
      <c r="I341" s="78">
        <f>(I120*'For Reference 2026 FMR'!H110)*12</f>
        <v>0</v>
      </c>
      <c r="J341" s="78">
        <f>(J120*'For Reference 2026 FMR'!I110)*12</f>
        <v>0</v>
      </c>
      <c r="K341" s="78">
        <f t="shared" si="5"/>
        <v>0</v>
      </c>
      <c r="L341" s="4"/>
      <c r="N341" s="5"/>
      <c r="O341" s="9"/>
      <c r="P341" s="9"/>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row>
    <row r="342" spans="2:55" x14ac:dyDescent="0.25">
      <c r="B342" s="3"/>
      <c r="C342" s="195" t="str">
        <f>IF('For Reference 2026 FMR'!C111="","",'For Reference 2026 FMR'!C111)</f>
        <v>Karnes County</v>
      </c>
      <c r="D342" s="196"/>
      <c r="E342" s="78">
        <f>(E121*('For Reference 2026 FMR'!E111*0.75))*12</f>
        <v>0</v>
      </c>
      <c r="F342" s="78">
        <f>(F121*'For Reference 2026 FMR'!E111)*12</f>
        <v>0</v>
      </c>
      <c r="G342" s="78">
        <f>(G121*'For Reference 2026 FMR'!F111)*12</f>
        <v>0</v>
      </c>
      <c r="H342" s="78">
        <f>(H121*'For Reference 2026 FMR'!G111)*12</f>
        <v>0</v>
      </c>
      <c r="I342" s="78">
        <f>(I121*'For Reference 2026 FMR'!H111)*12</f>
        <v>0</v>
      </c>
      <c r="J342" s="78">
        <f>(J121*'For Reference 2026 FMR'!I111)*12</f>
        <v>0</v>
      </c>
      <c r="K342" s="78">
        <f t="shared" si="5"/>
        <v>0</v>
      </c>
      <c r="L342" s="4"/>
      <c r="N342" s="5"/>
      <c r="O342" s="9"/>
      <c r="P342" s="9"/>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row>
    <row r="343" spans="2:55" x14ac:dyDescent="0.25">
      <c r="B343" s="3"/>
      <c r="C343" s="195" t="str">
        <f>IF('For Reference 2026 FMR'!C112="","",'For Reference 2026 FMR'!C112)</f>
        <v>Kaufman County</v>
      </c>
      <c r="D343" s="196"/>
      <c r="E343" s="78">
        <f>(E122*('For Reference 2026 FMR'!E112*0.75))*12</f>
        <v>0</v>
      </c>
      <c r="F343" s="78">
        <f>(F122*'For Reference 2026 FMR'!E112)*12</f>
        <v>0</v>
      </c>
      <c r="G343" s="78">
        <f>(G122*'For Reference 2026 FMR'!F112)*12</f>
        <v>0</v>
      </c>
      <c r="H343" s="78">
        <f>(H122*'For Reference 2026 FMR'!G112)*12</f>
        <v>0</v>
      </c>
      <c r="I343" s="78">
        <f>(I122*'For Reference 2026 FMR'!H112)*12</f>
        <v>0</v>
      </c>
      <c r="J343" s="78">
        <f>(J122*'For Reference 2026 FMR'!I112)*12</f>
        <v>0</v>
      </c>
      <c r="K343" s="78">
        <f t="shared" si="5"/>
        <v>0</v>
      </c>
      <c r="L343" s="4"/>
      <c r="N343" s="5"/>
      <c r="O343" s="9"/>
      <c r="P343" s="9"/>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row>
    <row r="344" spans="2:55" x14ac:dyDescent="0.25">
      <c r="B344" s="3"/>
      <c r="C344" s="195" t="str">
        <f>IF('For Reference 2026 FMR'!C113="","",'For Reference 2026 FMR'!C113)</f>
        <v>Kendall County</v>
      </c>
      <c r="D344" s="196"/>
      <c r="E344" s="78">
        <f>(E123*('For Reference 2026 FMR'!E113*0.75))*12</f>
        <v>0</v>
      </c>
      <c r="F344" s="78">
        <f>(F123*'For Reference 2026 FMR'!E113)*12</f>
        <v>0</v>
      </c>
      <c r="G344" s="78">
        <f>(G123*'For Reference 2026 FMR'!F113)*12</f>
        <v>0</v>
      </c>
      <c r="H344" s="78">
        <f>(H123*'For Reference 2026 FMR'!G113)*12</f>
        <v>0</v>
      </c>
      <c r="I344" s="78">
        <f>(I123*'For Reference 2026 FMR'!H113)*12</f>
        <v>0</v>
      </c>
      <c r="J344" s="78">
        <f>(J123*'For Reference 2026 FMR'!I113)*12</f>
        <v>0</v>
      </c>
      <c r="K344" s="78">
        <f t="shared" si="5"/>
        <v>0</v>
      </c>
      <c r="L344" s="4"/>
      <c r="N344" s="5"/>
      <c r="O344" s="9"/>
      <c r="P344" s="9"/>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row>
    <row r="345" spans="2:55" x14ac:dyDescent="0.25">
      <c r="B345" s="3"/>
      <c r="C345" s="195" t="str">
        <f>IF('For Reference 2026 FMR'!C114="","",'For Reference 2026 FMR'!C114)</f>
        <v>Kenedy County</v>
      </c>
      <c r="D345" s="196"/>
      <c r="E345" s="78">
        <f>(E124*('For Reference 2026 FMR'!E114*0.75))*12</f>
        <v>0</v>
      </c>
      <c r="F345" s="78">
        <f>(F124*'For Reference 2026 FMR'!E114)*12</f>
        <v>0</v>
      </c>
      <c r="G345" s="78">
        <f>(G124*'For Reference 2026 FMR'!F114)*12</f>
        <v>0</v>
      </c>
      <c r="H345" s="78">
        <f>(H124*'For Reference 2026 FMR'!G114)*12</f>
        <v>0</v>
      </c>
      <c r="I345" s="78">
        <f>(I124*'For Reference 2026 FMR'!H114)*12</f>
        <v>0</v>
      </c>
      <c r="J345" s="78">
        <f>(J124*'For Reference 2026 FMR'!I114)*12</f>
        <v>0</v>
      </c>
      <c r="K345" s="78">
        <f t="shared" si="5"/>
        <v>0</v>
      </c>
      <c r="L345" s="4"/>
      <c r="N345" s="5"/>
      <c r="O345" s="9"/>
      <c r="P345" s="9"/>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row>
    <row r="346" spans="2:55" x14ac:dyDescent="0.25">
      <c r="B346" s="3"/>
      <c r="C346" s="195" t="str">
        <f>IF('For Reference 2026 FMR'!C115="","",'For Reference 2026 FMR'!C115)</f>
        <v>Kent County</v>
      </c>
      <c r="D346" s="196"/>
      <c r="E346" s="78">
        <f>(E125*('For Reference 2026 FMR'!E115*0.75))*12</f>
        <v>0</v>
      </c>
      <c r="F346" s="78">
        <f>(F125*'For Reference 2026 FMR'!E115)*12</f>
        <v>0</v>
      </c>
      <c r="G346" s="78">
        <f>(G125*'For Reference 2026 FMR'!F115)*12</f>
        <v>0</v>
      </c>
      <c r="H346" s="78">
        <f>(H125*'For Reference 2026 FMR'!G115)*12</f>
        <v>0</v>
      </c>
      <c r="I346" s="78">
        <f>(I125*'For Reference 2026 FMR'!H115)*12</f>
        <v>0</v>
      </c>
      <c r="J346" s="78">
        <f>(J125*'For Reference 2026 FMR'!I115)*12</f>
        <v>0</v>
      </c>
      <c r="K346" s="78">
        <f t="shared" si="5"/>
        <v>0</v>
      </c>
      <c r="L346" s="4"/>
      <c r="N346" s="5"/>
      <c r="O346" s="9"/>
      <c r="P346" s="9"/>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row>
    <row r="347" spans="2:55" x14ac:dyDescent="0.25">
      <c r="B347" s="3"/>
      <c r="C347" s="195" t="str">
        <f>IF('For Reference 2026 FMR'!C116="","",'For Reference 2026 FMR'!C116)</f>
        <v>Kerr County</v>
      </c>
      <c r="D347" s="196"/>
      <c r="E347" s="78">
        <f>(E126*('For Reference 2026 FMR'!E116*0.75))*12</f>
        <v>0</v>
      </c>
      <c r="F347" s="78">
        <f>(F126*'For Reference 2026 FMR'!E116)*12</f>
        <v>0</v>
      </c>
      <c r="G347" s="78">
        <f>(G126*'For Reference 2026 FMR'!F116)*12</f>
        <v>0</v>
      </c>
      <c r="H347" s="78">
        <f>(H126*'For Reference 2026 FMR'!G116)*12</f>
        <v>0</v>
      </c>
      <c r="I347" s="78">
        <f>(I126*'For Reference 2026 FMR'!H116)*12</f>
        <v>0</v>
      </c>
      <c r="J347" s="78">
        <f>(J126*'For Reference 2026 FMR'!I116)*12</f>
        <v>0</v>
      </c>
      <c r="K347" s="78">
        <f t="shared" si="5"/>
        <v>0</v>
      </c>
      <c r="L347" s="4"/>
      <c r="N347" s="5"/>
      <c r="O347" s="9"/>
      <c r="P347" s="9"/>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row>
    <row r="348" spans="2:55" x14ac:dyDescent="0.25">
      <c r="B348" s="3"/>
      <c r="C348" s="195" t="str">
        <f>IF('For Reference 2026 FMR'!C117="","",'For Reference 2026 FMR'!C117)</f>
        <v>Kimble County</v>
      </c>
      <c r="D348" s="196"/>
      <c r="E348" s="78">
        <f>(E127*('For Reference 2026 FMR'!E117*0.75))*12</f>
        <v>0</v>
      </c>
      <c r="F348" s="78">
        <f>(F127*'For Reference 2026 FMR'!E117)*12</f>
        <v>0</v>
      </c>
      <c r="G348" s="78">
        <f>(G127*'For Reference 2026 FMR'!F117)*12</f>
        <v>0</v>
      </c>
      <c r="H348" s="78">
        <f>(H127*'For Reference 2026 FMR'!G117)*12</f>
        <v>0</v>
      </c>
      <c r="I348" s="78">
        <f>(I127*'For Reference 2026 FMR'!H117)*12</f>
        <v>0</v>
      </c>
      <c r="J348" s="78">
        <f>(J127*'For Reference 2026 FMR'!I117)*12</f>
        <v>0</v>
      </c>
      <c r="K348" s="78">
        <f t="shared" si="5"/>
        <v>0</v>
      </c>
      <c r="L348" s="4"/>
      <c r="N348" s="5"/>
      <c r="O348" s="9"/>
      <c r="P348" s="9"/>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row>
    <row r="349" spans="2:55" x14ac:dyDescent="0.25">
      <c r="B349" s="3"/>
      <c r="C349" s="195" t="str">
        <f>IF('For Reference 2026 FMR'!C118="","",'For Reference 2026 FMR'!C118)</f>
        <v>King County</v>
      </c>
      <c r="D349" s="196"/>
      <c r="E349" s="78">
        <f>(E128*('For Reference 2026 FMR'!E118*0.75))*12</f>
        <v>0</v>
      </c>
      <c r="F349" s="78">
        <f>(F128*'For Reference 2026 FMR'!E118)*12</f>
        <v>0</v>
      </c>
      <c r="G349" s="78">
        <f>(G128*'For Reference 2026 FMR'!F118)*12</f>
        <v>0</v>
      </c>
      <c r="H349" s="78">
        <f>(H128*'For Reference 2026 FMR'!G118)*12</f>
        <v>0</v>
      </c>
      <c r="I349" s="78">
        <f>(I128*'For Reference 2026 FMR'!H118)*12</f>
        <v>0</v>
      </c>
      <c r="J349" s="78">
        <f>(J128*'For Reference 2026 FMR'!I118)*12</f>
        <v>0</v>
      </c>
      <c r="K349" s="78">
        <f t="shared" si="5"/>
        <v>0</v>
      </c>
      <c r="L349" s="4"/>
      <c r="N349" s="5"/>
      <c r="O349" s="9"/>
      <c r="P349" s="9"/>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row>
    <row r="350" spans="2:55" x14ac:dyDescent="0.25">
      <c r="B350" s="3"/>
      <c r="C350" s="195" t="str">
        <f>IF('For Reference 2026 FMR'!C119="","",'For Reference 2026 FMR'!C119)</f>
        <v>Kinney County</v>
      </c>
      <c r="D350" s="196"/>
      <c r="E350" s="78">
        <f>(E129*('For Reference 2026 FMR'!E119*0.75))*12</f>
        <v>0</v>
      </c>
      <c r="F350" s="78">
        <f>(F129*'For Reference 2026 FMR'!E119)*12</f>
        <v>0</v>
      </c>
      <c r="G350" s="78">
        <f>(G129*'For Reference 2026 FMR'!F119)*12</f>
        <v>0</v>
      </c>
      <c r="H350" s="78">
        <f>(H129*'For Reference 2026 FMR'!G119)*12</f>
        <v>0</v>
      </c>
      <c r="I350" s="78">
        <f>(I129*'For Reference 2026 FMR'!H119)*12</f>
        <v>0</v>
      </c>
      <c r="J350" s="78">
        <f>(J129*'For Reference 2026 FMR'!I119)*12</f>
        <v>0</v>
      </c>
      <c r="K350" s="78">
        <f t="shared" si="5"/>
        <v>0</v>
      </c>
      <c r="L350" s="4"/>
      <c r="N350" s="5"/>
      <c r="O350" s="9"/>
      <c r="P350" s="9"/>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row>
    <row r="351" spans="2:55" x14ac:dyDescent="0.25">
      <c r="B351" s="3"/>
      <c r="C351" s="195" t="str">
        <f>IF('For Reference 2026 FMR'!C120="","",'For Reference 2026 FMR'!C120)</f>
        <v>Kleberg County</v>
      </c>
      <c r="D351" s="196"/>
      <c r="E351" s="78">
        <f>(E130*('For Reference 2026 FMR'!E120*0.75))*12</f>
        <v>0</v>
      </c>
      <c r="F351" s="78">
        <f>(F130*'For Reference 2026 FMR'!E120)*12</f>
        <v>0</v>
      </c>
      <c r="G351" s="78">
        <f>(G130*'For Reference 2026 FMR'!F120)*12</f>
        <v>0</v>
      </c>
      <c r="H351" s="78">
        <f>(H130*'For Reference 2026 FMR'!G120)*12</f>
        <v>0</v>
      </c>
      <c r="I351" s="78">
        <f>(I130*'For Reference 2026 FMR'!H120)*12</f>
        <v>0</v>
      </c>
      <c r="J351" s="78">
        <f>(J130*'For Reference 2026 FMR'!I120)*12</f>
        <v>0</v>
      </c>
      <c r="K351" s="78">
        <f t="shared" si="5"/>
        <v>0</v>
      </c>
      <c r="L351" s="4"/>
      <c r="N351" s="5"/>
      <c r="O351" s="9"/>
      <c r="P351" s="9"/>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row>
    <row r="352" spans="2:55" x14ac:dyDescent="0.25">
      <c r="B352" s="3"/>
      <c r="C352" s="195" t="str">
        <f>IF('For Reference 2026 FMR'!C121="","",'For Reference 2026 FMR'!C121)</f>
        <v>Knox County</v>
      </c>
      <c r="D352" s="196"/>
      <c r="E352" s="78">
        <f>(E131*('For Reference 2026 FMR'!E121*0.75))*12</f>
        <v>0</v>
      </c>
      <c r="F352" s="78">
        <f>(F131*'For Reference 2026 FMR'!E121)*12</f>
        <v>0</v>
      </c>
      <c r="G352" s="78">
        <f>(G131*'For Reference 2026 FMR'!F121)*12</f>
        <v>0</v>
      </c>
      <c r="H352" s="78">
        <f>(H131*'For Reference 2026 FMR'!G121)*12</f>
        <v>0</v>
      </c>
      <c r="I352" s="78">
        <f>(I131*'For Reference 2026 FMR'!H121)*12</f>
        <v>0</v>
      </c>
      <c r="J352" s="78">
        <f>(J131*'For Reference 2026 FMR'!I121)*12</f>
        <v>0</v>
      </c>
      <c r="K352" s="78">
        <f t="shared" si="5"/>
        <v>0</v>
      </c>
      <c r="L352" s="4"/>
      <c r="N352" s="5"/>
      <c r="O352" s="9"/>
      <c r="P352" s="9"/>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row>
    <row r="353" spans="2:55" x14ac:dyDescent="0.25">
      <c r="B353" s="3"/>
      <c r="C353" s="195" t="str">
        <f>IF('For Reference 2026 FMR'!C122="","",'For Reference 2026 FMR'!C122)</f>
        <v>La Salle County</v>
      </c>
      <c r="D353" s="196"/>
      <c r="E353" s="78">
        <f>(E132*('For Reference 2026 FMR'!E122*0.75))*12</f>
        <v>0</v>
      </c>
      <c r="F353" s="78">
        <f>(F132*'For Reference 2026 FMR'!E122)*12</f>
        <v>0</v>
      </c>
      <c r="G353" s="78">
        <f>(G132*'For Reference 2026 FMR'!F122)*12</f>
        <v>0</v>
      </c>
      <c r="H353" s="78">
        <f>(H132*'For Reference 2026 FMR'!G122)*12</f>
        <v>0</v>
      </c>
      <c r="I353" s="78">
        <f>(I132*'For Reference 2026 FMR'!H122)*12</f>
        <v>0</v>
      </c>
      <c r="J353" s="78">
        <f>(J132*'For Reference 2026 FMR'!I122)*12</f>
        <v>0</v>
      </c>
      <c r="K353" s="78">
        <f t="shared" si="5"/>
        <v>0</v>
      </c>
      <c r="L353" s="4"/>
      <c r="N353" s="5"/>
      <c r="O353" s="9"/>
      <c r="P353" s="9"/>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row>
    <row r="354" spans="2:55" x14ac:dyDescent="0.25">
      <c r="B354" s="3"/>
      <c r="C354" s="195" t="str">
        <f>IF('For Reference 2026 FMR'!C123="","",'For Reference 2026 FMR'!C123)</f>
        <v>Lamar County</v>
      </c>
      <c r="D354" s="196"/>
      <c r="E354" s="78">
        <f>(E133*('For Reference 2026 FMR'!E123*0.75))*12</f>
        <v>0</v>
      </c>
      <c r="F354" s="78">
        <f>(F133*'For Reference 2026 FMR'!E123)*12</f>
        <v>0</v>
      </c>
      <c r="G354" s="78">
        <f>(G133*'For Reference 2026 FMR'!F123)*12</f>
        <v>0</v>
      </c>
      <c r="H354" s="78">
        <f>(H133*'For Reference 2026 FMR'!G123)*12</f>
        <v>0</v>
      </c>
      <c r="I354" s="78">
        <f>(I133*'For Reference 2026 FMR'!H123)*12</f>
        <v>0</v>
      </c>
      <c r="J354" s="78">
        <f>(J133*'For Reference 2026 FMR'!I123)*12</f>
        <v>0</v>
      </c>
      <c r="K354" s="78">
        <f t="shared" si="5"/>
        <v>0</v>
      </c>
      <c r="L354" s="4"/>
      <c r="N354" s="5"/>
      <c r="O354" s="9"/>
      <c r="P354" s="9"/>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row>
    <row r="355" spans="2:55" x14ac:dyDescent="0.25">
      <c r="B355" s="3"/>
      <c r="C355" s="195" t="str">
        <f>IF('For Reference 2026 FMR'!C124="","",'For Reference 2026 FMR'!C124)</f>
        <v>Lamb County</v>
      </c>
      <c r="D355" s="196"/>
      <c r="E355" s="78">
        <f>(E134*('For Reference 2026 FMR'!E124*0.75))*12</f>
        <v>0</v>
      </c>
      <c r="F355" s="78">
        <f>(F134*'For Reference 2026 FMR'!E124)*12</f>
        <v>0</v>
      </c>
      <c r="G355" s="78">
        <f>(G134*'For Reference 2026 FMR'!F124)*12</f>
        <v>0</v>
      </c>
      <c r="H355" s="78">
        <f>(H134*'For Reference 2026 FMR'!G124)*12</f>
        <v>0</v>
      </c>
      <c r="I355" s="78">
        <f>(I134*'For Reference 2026 FMR'!H124)*12</f>
        <v>0</v>
      </c>
      <c r="J355" s="78">
        <f>(J134*'For Reference 2026 FMR'!I124)*12</f>
        <v>0</v>
      </c>
      <c r="K355" s="78">
        <f t="shared" si="5"/>
        <v>0</v>
      </c>
      <c r="L355" s="4"/>
      <c r="N355" s="5"/>
      <c r="O355" s="9"/>
      <c r="P355" s="9"/>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row>
    <row r="356" spans="2:55" x14ac:dyDescent="0.25">
      <c r="B356" s="3"/>
      <c r="C356" s="195" t="str">
        <f>IF('For Reference 2026 FMR'!C125="","",'For Reference 2026 FMR'!C125)</f>
        <v>Lampasas County</v>
      </c>
      <c r="D356" s="196"/>
      <c r="E356" s="78">
        <f>(E135*('For Reference 2026 FMR'!E125*0.75))*12</f>
        <v>0</v>
      </c>
      <c r="F356" s="78">
        <f>(F135*'For Reference 2026 FMR'!E125)*12</f>
        <v>0</v>
      </c>
      <c r="G356" s="78">
        <f>(G135*'For Reference 2026 FMR'!F125)*12</f>
        <v>0</v>
      </c>
      <c r="H356" s="78">
        <f>(H135*'For Reference 2026 FMR'!G125)*12</f>
        <v>0</v>
      </c>
      <c r="I356" s="78">
        <f>(I135*'For Reference 2026 FMR'!H125)*12</f>
        <v>0</v>
      </c>
      <c r="J356" s="78">
        <f>(J135*'For Reference 2026 FMR'!I125)*12</f>
        <v>0</v>
      </c>
      <c r="K356" s="78">
        <f t="shared" si="5"/>
        <v>0</v>
      </c>
      <c r="L356" s="4"/>
      <c r="N356" s="5"/>
      <c r="O356" s="9"/>
      <c r="P356" s="9"/>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row>
    <row r="357" spans="2:55" x14ac:dyDescent="0.25">
      <c r="B357" s="3"/>
      <c r="C357" s="195" t="str">
        <f>IF('For Reference 2026 FMR'!C126="","",'For Reference 2026 FMR'!C126)</f>
        <v>Lavaca County</v>
      </c>
      <c r="D357" s="196"/>
      <c r="E357" s="78">
        <f>(E136*('For Reference 2026 FMR'!E126*0.75))*12</f>
        <v>0</v>
      </c>
      <c r="F357" s="78">
        <f>(F136*'For Reference 2026 FMR'!E126)*12</f>
        <v>0</v>
      </c>
      <c r="G357" s="78">
        <f>(G136*'For Reference 2026 FMR'!F126)*12</f>
        <v>0</v>
      </c>
      <c r="H357" s="78">
        <f>(H136*'For Reference 2026 FMR'!G126)*12</f>
        <v>0</v>
      </c>
      <c r="I357" s="78">
        <f>(I136*'For Reference 2026 FMR'!H126)*12</f>
        <v>0</v>
      </c>
      <c r="J357" s="78">
        <f>(J136*'For Reference 2026 FMR'!I126)*12</f>
        <v>0</v>
      </c>
      <c r="K357" s="78">
        <f t="shared" si="5"/>
        <v>0</v>
      </c>
      <c r="L357" s="4"/>
      <c r="N357" s="5"/>
      <c r="O357" s="9"/>
      <c r="P357" s="9"/>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row>
    <row r="358" spans="2:55" x14ac:dyDescent="0.25">
      <c r="B358" s="3"/>
      <c r="C358" s="195" t="str">
        <f>IF('For Reference 2026 FMR'!C127="","",'For Reference 2026 FMR'!C127)</f>
        <v>Lee County</v>
      </c>
      <c r="D358" s="196"/>
      <c r="E358" s="78">
        <f>(E137*('For Reference 2026 FMR'!E127*0.75))*12</f>
        <v>0</v>
      </c>
      <c r="F358" s="78">
        <f>(F137*'For Reference 2026 FMR'!E127)*12</f>
        <v>0</v>
      </c>
      <c r="G358" s="78">
        <f>(G137*'For Reference 2026 FMR'!F127)*12</f>
        <v>0</v>
      </c>
      <c r="H358" s="78">
        <f>(H137*'For Reference 2026 FMR'!G127)*12</f>
        <v>0</v>
      </c>
      <c r="I358" s="78">
        <f>(I137*'For Reference 2026 FMR'!H127)*12</f>
        <v>0</v>
      </c>
      <c r="J358" s="78">
        <f>(J137*'For Reference 2026 FMR'!I127)*12</f>
        <v>0</v>
      </c>
      <c r="K358" s="78">
        <f t="shared" si="5"/>
        <v>0</v>
      </c>
      <c r="L358" s="4"/>
      <c r="N358" s="5"/>
      <c r="O358" s="9"/>
      <c r="P358" s="9"/>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row>
    <row r="359" spans="2:55" x14ac:dyDescent="0.25">
      <c r="B359" s="3"/>
      <c r="C359" s="195" t="str">
        <f>IF('For Reference 2026 FMR'!C128="","",'For Reference 2026 FMR'!C128)</f>
        <v>Liberty County</v>
      </c>
      <c r="D359" s="196"/>
      <c r="E359" s="78">
        <f>(E138*('For Reference 2026 FMR'!E128*0.75))*12</f>
        <v>0</v>
      </c>
      <c r="F359" s="78">
        <f>(F138*'For Reference 2026 FMR'!E128)*12</f>
        <v>0</v>
      </c>
      <c r="G359" s="78">
        <f>(G138*'For Reference 2026 FMR'!F128)*12</f>
        <v>0</v>
      </c>
      <c r="H359" s="78">
        <f>(H138*'For Reference 2026 FMR'!G128)*12</f>
        <v>0</v>
      </c>
      <c r="I359" s="78">
        <f>(I138*'For Reference 2026 FMR'!H128)*12</f>
        <v>0</v>
      </c>
      <c r="J359" s="78">
        <f>(J138*'For Reference 2026 FMR'!I128)*12</f>
        <v>0</v>
      </c>
      <c r="K359" s="78">
        <f t="shared" si="5"/>
        <v>0</v>
      </c>
      <c r="L359" s="4"/>
      <c r="N359" s="5"/>
      <c r="O359" s="9"/>
      <c r="P359" s="9"/>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row>
    <row r="360" spans="2:55" x14ac:dyDescent="0.25">
      <c r="B360" s="3"/>
      <c r="C360" s="195" t="str">
        <f>IF('For Reference 2026 FMR'!C129="","",'For Reference 2026 FMR'!C129)</f>
        <v>Lipscomb County</v>
      </c>
      <c r="D360" s="196"/>
      <c r="E360" s="78">
        <f>(E139*('For Reference 2026 FMR'!E129*0.75))*12</f>
        <v>0</v>
      </c>
      <c r="F360" s="78">
        <f>(F139*'For Reference 2026 FMR'!E129)*12</f>
        <v>0</v>
      </c>
      <c r="G360" s="78">
        <f>(G139*'For Reference 2026 FMR'!F129)*12</f>
        <v>0</v>
      </c>
      <c r="H360" s="78">
        <f>(H139*'For Reference 2026 FMR'!G129)*12</f>
        <v>0</v>
      </c>
      <c r="I360" s="78">
        <f>(I139*'For Reference 2026 FMR'!H129)*12</f>
        <v>0</v>
      </c>
      <c r="J360" s="78">
        <f>(J139*'For Reference 2026 FMR'!I129)*12</f>
        <v>0</v>
      </c>
      <c r="K360" s="78">
        <f t="shared" si="5"/>
        <v>0</v>
      </c>
      <c r="L360" s="4"/>
      <c r="N360" s="5"/>
      <c r="O360" s="9"/>
      <c r="P360" s="9"/>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row>
    <row r="361" spans="2:55" x14ac:dyDescent="0.25">
      <c r="B361" s="3"/>
      <c r="C361" s="195" t="str">
        <f>IF('For Reference 2026 FMR'!C130="","",'For Reference 2026 FMR'!C130)</f>
        <v>Live Oak County</v>
      </c>
      <c r="D361" s="196"/>
      <c r="E361" s="78">
        <f>(E140*('For Reference 2026 FMR'!E130*0.75))*12</f>
        <v>0</v>
      </c>
      <c r="F361" s="78">
        <f>(F140*'For Reference 2026 FMR'!E130)*12</f>
        <v>0</v>
      </c>
      <c r="G361" s="78">
        <f>(G140*'For Reference 2026 FMR'!F130)*12</f>
        <v>0</v>
      </c>
      <c r="H361" s="78">
        <f>(H140*'For Reference 2026 FMR'!G130)*12</f>
        <v>0</v>
      </c>
      <c r="I361" s="78">
        <f>(I140*'For Reference 2026 FMR'!H130)*12</f>
        <v>0</v>
      </c>
      <c r="J361" s="78">
        <f>(J140*'For Reference 2026 FMR'!I130)*12</f>
        <v>0</v>
      </c>
      <c r="K361" s="78">
        <f t="shared" si="5"/>
        <v>0</v>
      </c>
      <c r="L361" s="4"/>
      <c r="N361" s="5"/>
      <c r="O361" s="9"/>
      <c r="P361" s="9"/>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row>
    <row r="362" spans="2:55" x14ac:dyDescent="0.25">
      <c r="B362" s="3"/>
      <c r="C362" s="195" t="str">
        <f>IF('For Reference 2026 FMR'!C131="","",'For Reference 2026 FMR'!C131)</f>
        <v>Llano County</v>
      </c>
      <c r="D362" s="196"/>
      <c r="E362" s="78">
        <f>(E141*('For Reference 2026 FMR'!E131*0.75))*12</f>
        <v>0</v>
      </c>
      <c r="F362" s="78">
        <f>(F141*'For Reference 2026 FMR'!E131)*12</f>
        <v>0</v>
      </c>
      <c r="G362" s="78">
        <f>(G141*'For Reference 2026 FMR'!F131)*12</f>
        <v>0</v>
      </c>
      <c r="H362" s="78">
        <f>(H141*'For Reference 2026 FMR'!G131)*12</f>
        <v>0</v>
      </c>
      <c r="I362" s="78">
        <f>(I141*'For Reference 2026 FMR'!H131)*12</f>
        <v>0</v>
      </c>
      <c r="J362" s="78">
        <f>(J141*'For Reference 2026 FMR'!I131)*12</f>
        <v>0</v>
      </c>
      <c r="K362" s="78">
        <f t="shared" si="5"/>
        <v>0</v>
      </c>
      <c r="L362" s="4"/>
      <c r="N362" s="5"/>
      <c r="O362" s="9"/>
      <c r="P362" s="9"/>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row>
    <row r="363" spans="2:55" x14ac:dyDescent="0.25">
      <c r="B363" s="3"/>
      <c r="C363" s="195" t="str">
        <f>IF('For Reference 2026 FMR'!C132="","",'For Reference 2026 FMR'!C132)</f>
        <v>Loving County</v>
      </c>
      <c r="D363" s="196"/>
      <c r="E363" s="78">
        <f>(E142*('For Reference 2026 FMR'!E132*0.75))*12</f>
        <v>0</v>
      </c>
      <c r="F363" s="78">
        <f>(F142*'For Reference 2026 FMR'!E132)*12</f>
        <v>0</v>
      </c>
      <c r="G363" s="78">
        <f>(G142*'For Reference 2026 FMR'!F132)*12</f>
        <v>0</v>
      </c>
      <c r="H363" s="78">
        <f>(H142*'For Reference 2026 FMR'!G132)*12</f>
        <v>0</v>
      </c>
      <c r="I363" s="78">
        <f>(I142*'For Reference 2026 FMR'!H132)*12</f>
        <v>0</v>
      </c>
      <c r="J363" s="78">
        <f>(J142*'For Reference 2026 FMR'!I132)*12</f>
        <v>0</v>
      </c>
      <c r="K363" s="78">
        <f t="shared" si="5"/>
        <v>0</v>
      </c>
      <c r="L363" s="4"/>
      <c r="N363" s="5"/>
      <c r="O363" s="9"/>
      <c r="P363" s="9"/>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row>
    <row r="364" spans="2:55" x14ac:dyDescent="0.25">
      <c r="B364" s="3"/>
      <c r="C364" s="195" t="str">
        <f>IF('For Reference 2026 FMR'!C133="","",'For Reference 2026 FMR'!C133)</f>
        <v>Lynn County</v>
      </c>
      <c r="D364" s="196"/>
      <c r="E364" s="78">
        <f>(E143*('For Reference 2026 FMR'!E133*0.75))*12</f>
        <v>0</v>
      </c>
      <c r="F364" s="78">
        <f>(F143*'For Reference 2026 FMR'!E133)*12</f>
        <v>0</v>
      </c>
      <c r="G364" s="78">
        <f>(G143*'For Reference 2026 FMR'!F133)*12</f>
        <v>0</v>
      </c>
      <c r="H364" s="78">
        <f>(H143*'For Reference 2026 FMR'!G133)*12</f>
        <v>0</v>
      </c>
      <c r="I364" s="78">
        <f>(I143*'For Reference 2026 FMR'!H133)*12</f>
        <v>0</v>
      </c>
      <c r="J364" s="78">
        <f>(J143*'For Reference 2026 FMR'!I133)*12</f>
        <v>0</v>
      </c>
      <c r="K364" s="78">
        <f t="shared" si="5"/>
        <v>0</v>
      </c>
      <c r="L364" s="4"/>
      <c r="N364" s="5"/>
      <c r="O364" s="9"/>
      <c r="P364" s="9"/>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row>
    <row r="365" spans="2:55" x14ac:dyDescent="0.25">
      <c r="B365" s="3"/>
      <c r="C365" s="195" t="str">
        <f>IF('For Reference 2026 FMR'!C134="","",'For Reference 2026 FMR'!C134)</f>
        <v>Marion County</v>
      </c>
      <c r="D365" s="196"/>
      <c r="E365" s="78">
        <f>(E144*('For Reference 2026 FMR'!E134*0.75))*12</f>
        <v>0</v>
      </c>
      <c r="F365" s="78">
        <f>(F144*'For Reference 2026 FMR'!E134)*12</f>
        <v>0</v>
      </c>
      <c r="G365" s="78">
        <f>(G144*'For Reference 2026 FMR'!F134)*12</f>
        <v>0</v>
      </c>
      <c r="H365" s="78">
        <f>(H144*'For Reference 2026 FMR'!G134)*12</f>
        <v>0</v>
      </c>
      <c r="I365" s="78">
        <f>(I144*'For Reference 2026 FMR'!H134)*12</f>
        <v>0</v>
      </c>
      <c r="J365" s="78">
        <f>(J144*'For Reference 2026 FMR'!I134)*12</f>
        <v>0</v>
      </c>
      <c r="K365" s="78">
        <f t="shared" ref="K365:K428" si="6">SUM(E365:J365)</f>
        <v>0</v>
      </c>
      <c r="L365" s="4"/>
      <c r="N365" s="5"/>
      <c r="O365" s="9"/>
      <c r="P365" s="9"/>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row>
    <row r="366" spans="2:55" x14ac:dyDescent="0.25">
      <c r="B366" s="3"/>
      <c r="C366" s="195" t="str">
        <f>IF('For Reference 2026 FMR'!C135="","",'For Reference 2026 FMR'!C135)</f>
        <v>Martin County</v>
      </c>
      <c r="D366" s="196"/>
      <c r="E366" s="78">
        <f>(E145*('For Reference 2026 FMR'!E135*0.75))*12</f>
        <v>0</v>
      </c>
      <c r="F366" s="78">
        <f>(F145*'For Reference 2026 FMR'!E135)*12</f>
        <v>0</v>
      </c>
      <c r="G366" s="78">
        <f>(G145*'For Reference 2026 FMR'!F135)*12</f>
        <v>0</v>
      </c>
      <c r="H366" s="78">
        <f>(H145*'For Reference 2026 FMR'!G135)*12</f>
        <v>0</v>
      </c>
      <c r="I366" s="78">
        <f>(I145*'For Reference 2026 FMR'!H135)*12</f>
        <v>0</v>
      </c>
      <c r="J366" s="78">
        <f>(J145*'For Reference 2026 FMR'!I135)*12</f>
        <v>0</v>
      </c>
      <c r="K366" s="78">
        <f t="shared" si="6"/>
        <v>0</v>
      </c>
      <c r="L366" s="4"/>
      <c r="N366" s="5"/>
      <c r="O366" s="9"/>
      <c r="P366" s="9"/>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row>
    <row r="367" spans="2:55" x14ac:dyDescent="0.25">
      <c r="B367" s="3"/>
      <c r="C367" s="195" t="str">
        <f>IF('For Reference 2026 FMR'!C136="","",'For Reference 2026 FMR'!C136)</f>
        <v>Mason County</v>
      </c>
      <c r="D367" s="196"/>
      <c r="E367" s="78">
        <f>(E146*('For Reference 2026 FMR'!E136*0.75))*12</f>
        <v>0</v>
      </c>
      <c r="F367" s="78">
        <f>(F146*'For Reference 2026 FMR'!E136)*12</f>
        <v>0</v>
      </c>
      <c r="G367" s="78">
        <f>(G146*'For Reference 2026 FMR'!F136)*12</f>
        <v>0</v>
      </c>
      <c r="H367" s="78">
        <f>(H146*'For Reference 2026 FMR'!G136)*12</f>
        <v>0</v>
      </c>
      <c r="I367" s="78">
        <f>(I146*'For Reference 2026 FMR'!H136)*12</f>
        <v>0</v>
      </c>
      <c r="J367" s="78">
        <f>(J146*'For Reference 2026 FMR'!I136)*12</f>
        <v>0</v>
      </c>
      <c r="K367" s="78">
        <f t="shared" si="6"/>
        <v>0</v>
      </c>
      <c r="L367" s="4"/>
      <c r="N367" s="5"/>
      <c r="O367" s="9"/>
      <c r="P367" s="9"/>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row>
    <row r="368" spans="2:55" x14ac:dyDescent="0.25">
      <c r="B368" s="3"/>
      <c r="C368" s="195" t="str">
        <f>IF('For Reference 2026 FMR'!C137="","",'For Reference 2026 FMR'!C137)</f>
        <v>Matagorda County</v>
      </c>
      <c r="D368" s="196"/>
      <c r="E368" s="78">
        <f>(E147*('For Reference 2026 FMR'!E137*0.75))*12</f>
        <v>0</v>
      </c>
      <c r="F368" s="78">
        <f>(F147*'For Reference 2026 FMR'!E137)*12</f>
        <v>0</v>
      </c>
      <c r="G368" s="78">
        <f>(G147*'For Reference 2026 FMR'!F137)*12</f>
        <v>0</v>
      </c>
      <c r="H368" s="78">
        <f>(H147*'For Reference 2026 FMR'!G137)*12</f>
        <v>0</v>
      </c>
      <c r="I368" s="78">
        <f>(I147*'For Reference 2026 FMR'!H137)*12</f>
        <v>0</v>
      </c>
      <c r="J368" s="78">
        <f>(J147*'For Reference 2026 FMR'!I137)*12</f>
        <v>0</v>
      </c>
      <c r="K368" s="78">
        <f t="shared" si="6"/>
        <v>0</v>
      </c>
      <c r="L368" s="4"/>
      <c r="N368" s="5"/>
      <c r="O368" s="9"/>
      <c r="P368" s="9"/>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row>
    <row r="369" spans="2:55" x14ac:dyDescent="0.25">
      <c r="B369" s="3"/>
      <c r="C369" s="195" t="str">
        <f>IF('For Reference 2026 FMR'!C138="","",'For Reference 2026 FMR'!C138)</f>
        <v>Maverick County</v>
      </c>
      <c r="D369" s="196"/>
      <c r="E369" s="78">
        <f>(E148*('For Reference 2026 FMR'!E138*0.75))*12</f>
        <v>0</v>
      </c>
      <c r="F369" s="78">
        <f>(F148*'For Reference 2026 FMR'!E138)*12</f>
        <v>0</v>
      </c>
      <c r="G369" s="78">
        <f>(G148*'For Reference 2026 FMR'!F138)*12</f>
        <v>0</v>
      </c>
      <c r="H369" s="78">
        <f>(H148*'For Reference 2026 FMR'!G138)*12</f>
        <v>0</v>
      </c>
      <c r="I369" s="78">
        <f>(I148*'For Reference 2026 FMR'!H138)*12</f>
        <v>0</v>
      </c>
      <c r="J369" s="78">
        <f>(J148*'For Reference 2026 FMR'!I138)*12</f>
        <v>0</v>
      </c>
      <c r="K369" s="78">
        <f t="shared" si="6"/>
        <v>0</v>
      </c>
      <c r="L369" s="4"/>
      <c r="N369" s="5"/>
      <c r="O369" s="9"/>
      <c r="P369" s="9"/>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row>
    <row r="370" spans="2:55" x14ac:dyDescent="0.25">
      <c r="B370" s="3"/>
      <c r="C370" s="195" t="str">
        <f>IF('For Reference 2026 FMR'!C139="","",'For Reference 2026 FMR'!C139)</f>
        <v>McCulloch County</v>
      </c>
      <c r="D370" s="196"/>
      <c r="E370" s="78">
        <f>(E149*('For Reference 2026 FMR'!E139*0.75))*12</f>
        <v>0</v>
      </c>
      <c r="F370" s="78">
        <f>(F149*'For Reference 2026 FMR'!E139)*12</f>
        <v>0</v>
      </c>
      <c r="G370" s="78">
        <f>(G149*'For Reference 2026 FMR'!F139)*12</f>
        <v>0</v>
      </c>
      <c r="H370" s="78">
        <f>(H149*'For Reference 2026 FMR'!G139)*12</f>
        <v>0</v>
      </c>
      <c r="I370" s="78">
        <f>(I149*'For Reference 2026 FMR'!H139)*12</f>
        <v>0</v>
      </c>
      <c r="J370" s="78">
        <f>(J149*'For Reference 2026 FMR'!I139)*12</f>
        <v>0</v>
      </c>
      <c r="K370" s="78">
        <f t="shared" si="6"/>
        <v>0</v>
      </c>
      <c r="L370" s="4"/>
      <c r="N370" s="5"/>
      <c r="O370" s="9"/>
      <c r="P370" s="9"/>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row>
    <row r="371" spans="2:55" x14ac:dyDescent="0.25">
      <c r="B371" s="3"/>
      <c r="C371" s="195" t="str">
        <f>IF('For Reference 2026 FMR'!C140="","",'For Reference 2026 FMR'!C140)</f>
        <v>McMullen County</v>
      </c>
      <c r="D371" s="196"/>
      <c r="E371" s="78">
        <f>(E150*('For Reference 2026 FMR'!E140*0.75))*12</f>
        <v>0</v>
      </c>
      <c r="F371" s="78">
        <f>(F150*'For Reference 2026 FMR'!E140)*12</f>
        <v>0</v>
      </c>
      <c r="G371" s="78">
        <f>(G150*'For Reference 2026 FMR'!F140)*12</f>
        <v>0</v>
      </c>
      <c r="H371" s="78">
        <f>(H150*'For Reference 2026 FMR'!G140)*12</f>
        <v>0</v>
      </c>
      <c r="I371" s="78">
        <f>(I150*'For Reference 2026 FMR'!H140)*12</f>
        <v>0</v>
      </c>
      <c r="J371" s="78">
        <f>(J150*'For Reference 2026 FMR'!I140)*12</f>
        <v>0</v>
      </c>
      <c r="K371" s="78">
        <f t="shared" si="6"/>
        <v>0</v>
      </c>
      <c r="L371" s="4"/>
      <c r="N371" s="5"/>
      <c r="O371" s="9"/>
      <c r="P371" s="9"/>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row>
    <row r="372" spans="2:55" x14ac:dyDescent="0.25">
      <c r="B372" s="3"/>
      <c r="C372" s="195" t="str">
        <f>IF('For Reference 2026 FMR'!C141="","",'For Reference 2026 FMR'!C141)</f>
        <v>Medina County</v>
      </c>
      <c r="D372" s="196"/>
      <c r="E372" s="78">
        <f>(E151*('For Reference 2026 FMR'!E141*0.75))*12</f>
        <v>0</v>
      </c>
      <c r="F372" s="78">
        <f>(F151*'For Reference 2026 FMR'!E141)*12</f>
        <v>0</v>
      </c>
      <c r="G372" s="78">
        <f>(G151*'For Reference 2026 FMR'!F141)*12</f>
        <v>0</v>
      </c>
      <c r="H372" s="78">
        <f>(H151*'For Reference 2026 FMR'!G141)*12</f>
        <v>0</v>
      </c>
      <c r="I372" s="78">
        <f>(I151*'For Reference 2026 FMR'!H141)*12</f>
        <v>0</v>
      </c>
      <c r="J372" s="78">
        <f>(J151*'For Reference 2026 FMR'!I141)*12</f>
        <v>0</v>
      </c>
      <c r="K372" s="78">
        <f t="shared" si="6"/>
        <v>0</v>
      </c>
      <c r="L372" s="4"/>
      <c r="N372" s="5"/>
      <c r="O372" s="9"/>
      <c r="P372" s="9"/>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row>
    <row r="373" spans="2:55" x14ac:dyDescent="0.25">
      <c r="B373" s="3"/>
      <c r="C373" s="195" t="str">
        <f>IF('For Reference 2026 FMR'!C142="","",'For Reference 2026 FMR'!C142)</f>
        <v>Menard County</v>
      </c>
      <c r="D373" s="196"/>
      <c r="E373" s="78">
        <f>(E152*('For Reference 2026 FMR'!E142*0.75))*12</f>
        <v>0</v>
      </c>
      <c r="F373" s="78">
        <f>(F152*'For Reference 2026 FMR'!E142)*12</f>
        <v>0</v>
      </c>
      <c r="G373" s="78">
        <f>(G152*'For Reference 2026 FMR'!F142)*12</f>
        <v>0</v>
      </c>
      <c r="H373" s="78">
        <f>(H152*'For Reference 2026 FMR'!G142)*12</f>
        <v>0</v>
      </c>
      <c r="I373" s="78">
        <f>(I152*'For Reference 2026 FMR'!H142)*12</f>
        <v>0</v>
      </c>
      <c r="J373" s="78">
        <f>(J152*'For Reference 2026 FMR'!I142)*12</f>
        <v>0</v>
      </c>
      <c r="K373" s="78">
        <f t="shared" si="6"/>
        <v>0</v>
      </c>
      <c r="L373" s="4"/>
      <c r="N373" s="5"/>
      <c r="O373" s="9"/>
      <c r="P373" s="9"/>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row>
    <row r="374" spans="2:55" x14ac:dyDescent="0.25">
      <c r="B374" s="3"/>
      <c r="C374" s="195" t="str">
        <f>IF('For Reference 2026 FMR'!C143="","",'For Reference 2026 FMR'!C143)</f>
        <v>Midland County</v>
      </c>
      <c r="D374" s="196"/>
      <c r="E374" s="78">
        <f>(E153*('For Reference 2026 FMR'!E143*0.75))*12</f>
        <v>0</v>
      </c>
      <c r="F374" s="78">
        <f>(F153*'For Reference 2026 FMR'!E143)*12</f>
        <v>0</v>
      </c>
      <c r="G374" s="78">
        <f>(G153*'For Reference 2026 FMR'!F143)*12</f>
        <v>0</v>
      </c>
      <c r="H374" s="78">
        <f>(H153*'For Reference 2026 FMR'!G143)*12</f>
        <v>0</v>
      </c>
      <c r="I374" s="78">
        <f>(I153*'For Reference 2026 FMR'!H143)*12</f>
        <v>0</v>
      </c>
      <c r="J374" s="78">
        <f>(J153*'For Reference 2026 FMR'!I143)*12</f>
        <v>0</v>
      </c>
      <c r="K374" s="78">
        <f t="shared" si="6"/>
        <v>0</v>
      </c>
      <c r="L374" s="4"/>
      <c r="N374" s="5"/>
      <c r="O374" s="9"/>
      <c r="P374" s="9"/>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row>
    <row r="375" spans="2:55" x14ac:dyDescent="0.25">
      <c r="B375" s="3"/>
      <c r="C375" s="195" t="str">
        <f>IF('For Reference 2026 FMR'!C144="","",'For Reference 2026 FMR'!C144)</f>
        <v>Mills County</v>
      </c>
      <c r="D375" s="196"/>
      <c r="E375" s="78">
        <f>(E154*('For Reference 2026 FMR'!E144*0.75))*12</f>
        <v>0</v>
      </c>
      <c r="F375" s="78">
        <f>(F154*'For Reference 2026 FMR'!E144)*12</f>
        <v>0</v>
      </c>
      <c r="G375" s="78">
        <f>(G154*'For Reference 2026 FMR'!F144)*12</f>
        <v>0</v>
      </c>
      <c r="H375" s="78">
        <f>(H154*'For Reference 2026 FMR'!G144)*12</f>
        <v>0</v>
      </c>
      <c r="I375" s="78">
        <f>(I154*'For Reference 2026 FMR'!H144)*12</f>
        <v>0</v>
      </c>
      <c r="J375" s="78">
        <f>(J154*'For Reference 2026 FMR'!I144)*12</f>
        <v>0</v>
      </c>
      <c r="K375" s="78">
        <f t="shared" si="6"/>
        <v>0</v>
      </c>
      <c r="L375" s="4"/>
      <c r="N375" s="5"/>
      <c r="O375" s="9"/>
      <c r="P375" s="9"/>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row>
    <row r="376" spans="2:55" x14ac:dyDescent="0.25">
      <c r="B376" s="3"/>
      <c r="C376" s="195" t="str">
        <f>IF('For Reference 2026 FMR'!C145="","",'For Reference 2026 FMR'!C145)</f>
        <v>Mitchell County</v>
      </c>
      <c r="D376" s="196"/>
      <c r="E376" s="78">
        <f>(E155*('For Reference 2026 FMR'!E145*0.75))*12</f>
        <v>0</v>
      </c>
      <c r="F376" s="78">
        <f>(F155*'For Reference 2026 FMR'!E145)*12</f>
        <v>0</v>
      </c>
      <c r="G376" s="78">
        <f>(G155*'For Reference 2026 FMR'!F145)*12</f>
        <v>0</v>
      </c>
      <c r="H376" s="78">
        <f>(H155*'For Reference 2026 FMR'!G145)*12</f>
        <v>0</v>
      </c>
      <c r="I376" s="78">
        <f>(I155*'For Reference 2026 FMR'!H145)*12</f>
        <v>0</v>
      </c>
      <c r="J376" s="78">
        <f>(J155*'For Reference 2026 FMR'!I145)*12</f>
        <v>0</v>
      </c>
      <c r="K376" s="78">
        <f t="shared" si="6"/>
        <v>0</v>
      </c>
      <c r="L376" s="4"/>
      <c r="N376" s="5"/>
      <c r="O376" s="9"/>
      <c r="P376" s="9"/>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row>
    <row r="377" spans="2:55" x14ac:dyDescent="0.25">
      <c r="B377" s="3"/>
      <c r="C377" s="195" t="str">
        <f>IF('For Reference 2026 FMR'!C146="","",'For Reference 2026 FMR'!C146)</f>
        <v>Moore County</v>
      </c>
      <c r="D377" s="196"/>
      <c r="E377" s="78">
        <f>(E156*('For Reference 2026 FMR'!E146*0.75))*12</f>
        <v>0</v>
      </c>
      <c r="F377" s="78">
        <f>(F156*'For Reference 2026 FMR'!E146)*12</f>
        <v>0</v>
      </c>
      <c r="G377" s="78">
        <f>(G156*'For Reference 2026 FMR'!F146)*12</f>
        <v>0</v>
      </c>
      <c r="H377" s="78">
        <f>(H156*'For Reference 2026 FMR'!G146)*12</f>
        <v>0</v>
      </c>
      <c r="I377" s="78">
        <f>(I156*'For Reference 2026 FMR'!H146)*12</f>
        <v>0</v>
      </c>
      <c r="J377" s="78">
        <f>(J156*'For Reference 2026 FMR'!I146)*12</f>
        <v>0</v>
      </c>
      <c r="K377" s="78">
        <f t="shared" si="6"/>
        <v>0</v>
      </c>
      <c r="L377" s="4"/>
      <c r="N377" s="5"/>
      <c r="O377" s="9"/>
      <c r="P377" s="9"/>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row>
    <row r="378" spans="2:55" x14ac:dyDescent="0.25">
      <c r="B378" s="3"/>
      <c r="C378" s="195" t="str">
        <f>IF('For Reference 2026 FMR'!C147="","",'For Reference 2026 FMR'!C147)</f>
        <v>Morris County</v>
      </c>
      <c r="D378" s="196"/>
      <c r="E378" s="78">
        <f>(E157*('For Reference 2026 FMR'!E147*0.75))*12</f>
        <v>0</v>
      </c>
      <c r="F378" s="78">
        <f>(F157*'For Reference 2026 FMR'!E147)*12</f>
        <v>0</v>
      </c>
      <c r="G378" s="78">
        <f>(G157*'For Reference 2026 FMR'!F147)*12</f>
        <v>0</v>
      </c>
      <c r="H378" s="78">
        <f>(H157*'For Reference 2026 FMR'!G147)*12</f>
        <v>0</v>
      </c>
      <c r="I378" s="78">
        <f>(I157*'For Reference 2026 FMR'!H147)*12</f>
        <v>0</v>
      </c>
      <c r="J378" s="78">
        <f>(J157*'For Reference 2026 FMR'!I147)*12</f>
        <v>0</v>
      </c>
      <c r="K378" s="78">
        <f t="shared" si="6"/>
        <v>0</v>
      </c>
      <c r="L378" s="4"/>
      <c r="N378" s="5"/>
      <c r="O378" s="9"/>
      <c r="P378" s="9"/>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row>
    <row r="379" spans="2:55" x14ac:dyDescent="0.25">
      <c r="B379" s="3"/>
      <c r="C379" s="195" t="str">
        <f>IF('For Reference 2026 FMR'!C148="","",'For Reference 2026 FMR'!C148)</f>
        <v>Motley County</v>
      </c>
      <c r="D379" s="196"/>
      <c r="E379" s="78">
        <f>(E158*('For Reference 2026 FMR'!E148*0.75))*12</f>
        <v>0</v>
      </c>
      <c r="F379" s="78">
        <f>(F158*'For Reference 2026 FMR'!E148)*12</f>
        <v>0</v>
      </c>
      <c r="G379" s="78">
        <f>(G158*'For Reference 2026 FMR'!F148)*12</f>
        <v>0</v>
      </c>
      <c r="H379" s="78">
        <f>(H158*'For Reference 2026 FMR'!G148)*12</f>
        <v>0</v>
      </c>
      <c r="I379" s="78">
        <f>(I158*'For Reference 2026 FMR'!H148)*12</f>
        <v>0</v>
      </c>
      <c r="J379" s="78">
        <f>(J158*'For Reference 2026 FMR'!I148)*12</f>
        <v>0</v>
      </c>
      <c r="K379" s="78">
        <f t="shared" si="6"/>
        <v>0</v>
      </c>
      <c r="L379" s="4"/>
      <c r="N379" s="5"/>
      <c r="O379" s="9"/>
      <c r="P379" s="9"/>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row>
    <row r="380" spans="2:55" x14ac:dyDescent="0.25">
      <c r="B380" s="3"/>
      <c r="C380" s="195" t="str">
        <f>IF('For Reference 2026 FMR'!C149="","",'For Reference 2026 FMR'!C149)</f>
        <v>Nacogdoches County</v>
      </c>
      <c r="D380" s="196"/>
      <c r="E380" s="78">
        <f>(E159*('For Reference 2026 FMR'!E149*0.75))*12</f>
        <v>0</v>
      </c>
      <c r="F380" s="78">
        <f>(F159*'For Reference 2026 FMR'!E149)*12</f>
        <v>0</v>
      </c>
      <c r="G380" s="78">
        <f>(G159*'For Reference 2026 FMR'!F149)*12</f>
        <v>0</v>
      </c>
      <c r="H380" s="78">
        <f>(H159*'For Reference 2026 FMR'!G149)*12</f>
        <v>0</v>
      </c>
      <c r="I380" s="78">
        <f>(I159*'For Reference 2026 FMR'!H149)*12</f>
        <v>0</v>
      </c>
      <c r="J380" s="78">
        <f>(J159*'For Reference 2026 FMR'!I149)*12</f>
        <v>0</v>
      </c>
      <c r="K380" s="78">
        <f t="shared" si="6"/>
        <v>0</v>
      </c>
      <c r="L380" s="4"/>
      <c r="N380" s="5"/>
      <c r="O380" s="9"/>
      <c r="P380" s="9"/>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row>
    <row r="381" spans="2:55" x14ac:dyDescent="0.25">
      <c r="B381" s="3"/>
      <c r="C381" s="195" t="str">
        <f>IF('For Reference 2026 FMR'!C150="","",'For Reference 2026 FMR'!C150)</f>
        <v>Navarro County</v>
      </c>
      <c r="D381" s="196"/>
      <c r="E381" s="78">
        <f>(E160*('For Reference 2026 FMR'!E150*0.75))*12</f>
        <v>0</v>
      </c>
      <c r="F381" s="78">
        <f>(F160*'For Reference 2026 FMR'!E150)*12</f>
        <v>0</v>
      </c>
      <c r="G381" s="78">
        <f>(G160*'For Reference 2026 FMR'!F150)*12</f>
        <v>0</v>
      </c>
      <c r="H381" s="78">
        <f>(H160*'For Reference 2026 FMR'!G150)*12</f>
        <v>0</v>
      </c>
      <c r="I381" s="78">
        <f>(I160*'For Reference 2026 FMR'!H150)*12</f>
        <v>0</v>
      </c>
      <c r="J381" s="78">
        <f>(J160*'For Reference 2026 FMR'!I150)*12</f>
        <v>0</v>
      </c>
      <c r="K381" s="78">
        <f t="shared" si="6"/>
        <v>0</v>
      </c>
      <c r="L381" s="4"/>
      <c r="N381" s="5"/>
      <c r="O381" s="9"/>
      <c r="P381" s="9"/>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row>
    <row r="382" spans="2:55" x14ac:dyDescent="0.25">
      <c r="B382" s="3"/>
      <c r="C382" s="195" t="str">
        <f>IF('For Reference 2026 FMR'!C151="","",'For Reference 2026 FMR'!C151)</f>
        <v>Newton County</v>
      </c>
      <c r="D382" s="196"/>
      <c r="E382" s="78">
        <f>(E161*('For Reference 2026 FMR'!E151*0.75))*12</f>
        <v>0</v>
      </c>
      <c r="F382" s="78">
        <f>(F161*'For Reference 2026 FMR'!E151)*12</f>
        <v>0</v>
      </c>
      <c r="G382" s="78">
        <f>(G161*'For Reference 2026 FMR'!F151)*12</f>
        <v>0</v>
      </c>
      <c r="H382" s="78">
        <f>(H161*'For Reference 2026 FMR'!G151)*12</f>
        <v>0</v>
      </c>
      <c r="I382" s="78">
        <f>(I161*'For Reference 2026 FMR'!H151)*12</f>
        <v>0</v>
      </c>
      <c r="J382" s="78">
        <f>(J161*'For Reference 2026 FMR'!I151)*12</f>
        <v>0</v>
      </c>
      <c r="K382" s="78">
        <f t="shared" si="6"/>
        <v>0</v>
      </c>
      <c r="L382" s="4"/>
      <c r="N382" s="5"/>
      <c r="O382" s="9"/>
      <c r="P382" s="9"/>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row>
    <row r="383" spans="2:55" x14ac:dyDescent="0.25">
      <c r="B383" s="3"/>
      <c r="C383" s="195" t="str">
        <f>IF('For Reference 2026 FMR'!C152="","",'For Reference 2026 FMR'!C152)</f>
        <v>Nolan County</v>
      </c>
      <c r="D383" s="196"/>
      <c r="E383" s="78">
        <f>(E162*('For Reference 2026 FMR'!E152*0.75))*12</f>
        <v>0</v>
      </c>
      <c r="F383" s="78">
        <f>(F162*'For Reference 2026 FMR'!E152)*12</f>
        <v>0</v>
      </c>
      <c r="G383" s="78">
        <f>(G162*'For Reference 2026 FMR'!F152)*12</f>
        <v>0</v>
      </c>
      <c r="H383" s="78">
        <f>(H162*'For Reference 2026 FMR'!G152)*12</f>
        <v>0</v>
      </c>
      <c r="I383" s="78">
        <f>(I162*'For Reference 2026 FMR'!H152)*12</f>
        <v>0</v>
      </c>
      <c r="J383" s="78">
        <f>(J162*'For Reference 2026 FMR'!I152)*12</f>
        <v>0</v>
      </c>
      <c r="K383" s="78">
        <f t="shared" si="6"/>
        <v>0</v>
      </c>
      <c r="L383" s="4"/>
      <c r="N383" s="5"/>
      <c r="O383" s="9"/>
      <c r="P383" s="9"/>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row>
    <row r="384" spans="2:55" x14ac:dyDescent="0.25">
      <c r="B384" s="3"/>
      <c r="C384" s="195" t="str">
        <f>IF('For Reference 2026 FMR'!C153="","",'For Reference 2026 FMR'!C153)</f>
        <v>Nueces County</v>
      </c>
      <c r="D384" s="196"/>
      <c r="E384" s="78">
        <f>(E163*('For Reference 2026 FMR'!E153*0.75))*12</f>
        <v>0</v>
      </c>
      <c r="F384" s="78">
        <f>(F163*'For Reference 2026 FMR'!E153)*12</f>
        <v>0</v>
      </c>
      <c r="G384" s="78">
        <f>(G163*'For Reference 2026 FMR'!F153)*12</f>
        <v>0</v>
      </c>
      <c r="H384" s="78">
        <f>(H163*'For Reference 2026 FMR'!G153)*12</f>
        <v>0</v>
      </c>
      <c r="I384" s="78">
        <f>(I163*'For Reference 2026 FMR'!H153)*12</f>
        <v>0</v>
      </c>
      <c r="J384" s="78">
        <f>(J163*'For Reference 2026 FMR'!I153)*12</f>
        <v>0</v>
      </c>
      <c r="K384" s="78">
        <f t="shared" si="6"/>
        <v>0</v>
      </c>
      <c r="L384" s="4"/>
      <c r="N384" s="5"/>
      <c r="O384" s="9"/>
      <c r="P384" s="9"/>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row>
    <row r="385" spans="2:55" x14ac:dyDescent="0.25">
      <c r="B385" s="3"/>
      <c r="C385" s="195" t="str">
        <f>IF('For Reference 2026 FMR'!C154="","",'For Reference 2026 FMR'!C154)</f>
        <v>Ochiltree County</v>
      </c>
      <c r="D385" s="196"/>
      <c r="E385" s="78">
        <f>(E164*('For Reference 2026 FMR'!E154*0.75))*12</f>
        <v>0</v>
      </c>
      <c r="F385" s="78">
        <f>(F164*'For Reference 2026 FMR'!E154)*12</f>
        <v>0</v>
      </c>
      <c r="G385" s="78">
        <f>(G164*'For Reference 2026 FMR'!F154)*12</f>
        <v>0</v>
      </c>
      <c r="H385" s="78">
        <f>(H164*'For Reference 2026 FMR'!G154)*12</f>
        <v>0</v>
      </c>
      <c r="I385" s="78">
        <f>(I164*'For Reference 2026 FMR'!H154)*12</f>
        <v>0</v>
      </c>
      <c r="J385" s="78">
        <f>(J164*'For Reference 2026 FMR'!I154)*12</f>
        <v>0</v>
      </c>
      <c r="K385" s="78">
        <f t="shared" si="6"/>
        <v>0</v>
      </c>
      <c r="L385" s="4"/>
      <c r="N385" s="5"/>
      <c r="O385" s="9"/>
      <c r="P385" s="9"/>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row>
    <row r="386" spans="2:55" x14ac:dyDescent="0.25">
      <c r="B386" s="3"/>
      <c r="C386" s="195" t="str">
        <f>IF('For Reference 2026 FMR'!C155="","",'For Reference 2026 FMR'!C155)</f>
        <v>Oldham County</v>
      </c>
      <c r="D386" s="196"/>
      <c r="E386" s="78">
        <f>(E165*('For Reference 2026 FMR'!E155*0.75))*12</f>
        <v>0</v>
      </c>
      <c r="F386" s="78">
        <f>(F165*'For Reference 2026 FMR'!E155)*12</f>
        <v>0</v>
      </c>
      <c r="G386" s="78">
        <f>(G165*'For Reference 2026 FMR'!F155)*12</f>
        <v>0</v>
      </c>
      <c r="H386" s="78">
        <f>(H165*'For Reference 2026 FMR'!G155)*12</f>
        <v>0</v>
      </c>
      <c r="I386" s="78">
        <f>(I165*'For Reference 2026 FMR'!H155)*12</f>
        <v>0</v>
      </c>
      <c r="J386" s="78">
        <f>(J165*'For Reference 2026 FMR'!I155)*12</f>
        <v>0</v>
      </c>
      <c r="K386" s="78">
        <f t="shared" si="6"/>
        <v>0</v>
      </c>
      <c r="L386" s="4"/>
      <c r="N386" s="5"/>
      <c r="O386" s="9"/>
      <c r="P386" s="9"/>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row>
    <row r="387" spans="2:55" x14ac:dyDescent="0.25">
      <c r="B387" s="3"/>
      <c r="C387" s="195" t="str">
        <f>IF('For Reference 2026 FMR'!C156="","",'For Reference 2026 FMR'!C156)</f>
        <v>Orange County</v>
      </c>
      <c r="D387" s="196"/>
      <c r="E387" s="78">
        <f>(E166*('For Reference 2026 FMR'!E156*0.75))*12</f>
        <v>0</v>
      </c>
      <c r="F387" s="78">
        <f>(F166*'For Reference 2026 FMR'!E156)*12</f>
        <v>0</v>
      </c>
      <c r="G387" s="78">
        <f>(G166*'For Reference 2026 FMR'!F156)*12</f>
        <v>0</v>
      </c>
      <c r="H387" s="78">
        <f>(H166*'For Reference 2026 FMR'!G156)*12</f>
        <v>0</v>
      </c>
      <c r="I387" s="78">
        <f>(I166*'For Reference 2026 FMR'!H156)*12</f>
        <v>0</v>
      </c>
      <c r="J387" s="78">
        <f>(J166*'For Reference 2026 FMR'!I156)*12</f>
        <v>0</v>
      </c>
      <c r="K387" s="78">
        <f t="shared" si="6"/>
        <v>0</v>
      </c>
      <c r="L387" s="4"/>
      <c r="N387" s="5"/>
      <c r="O387" s="9"/>
      <c r="P387" s="9"/>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row>
    <row r="388" spans="2:55" x14ac:dyDescent="0.25">
      <c r="B388" s="3"/>
      <c r="C388" s="195" t="str">
        <f>IF('For Reference 2026 FMR'!C157="","",'For Reference 2026 FMR'!C157)</f>
        <v>Panola County</v>
      </c>
      <c r="D388" s="196"/>
      <c r="E388" s="78">
        <f>(E167*('For Reference 2026 FMR'!E157*0.75))*12</f>
        <v>0</v>
      </c>
      <c r="F388" s="78">
        <f>(F167*'For Reference 2026 FMR'!E157)*12</f>
        <v>0</v>
      </c>
      <c r="G388" s="78">
        <f>(G167*'For Reference 2026 FMR'!F157)*12</f>
        <v>0</v>
      </c>
      <c r="H388" s="78">
        <f>(H167*'For Reference 2026 FMR'!G157)*12</f>
        <v>0</v>
      </c>
      <c r="I388" s="78">
        <f>(I167*'For Reference 2026 FMR'!H157)*12</f>
        <v>0</v>
      </c>
      <c r="J388" s="78">
        <f>(J167*'For Reference 2026 FMR'!I157)*12</f>
        <v>0</v>
      </c>
      <c r="K388" s="78">
        <f t="shared" si="6"/>
        <v>0</v>
      </c>
      <c r="L388" s="4"/>
      <c r="N388" s="5"/>
      <c r="O388" s="9"/>
      <c r="P388" s="9"/>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row>
    <row r="389" spans="2:55" x14ac:dyDescent="0.25">
      <c r="B389" s="3"/>
      <c r="C389" s="195" t="str">
        <f>IF('For Reference 2026 FMR'!C158="","",'For Reference 2026 FMR'!C158)</f>
        <v>Parmer County</v>
      </c>
      <c r="D389" s="196"/>
      <c r="E389" s="78">
        <f>(E168*('For Reference 2026 FMR'!E158*0.75))*12</f>
        <v>0</v>
      </c>
      <c r="F389" s="78">
        <f>(F168*'For Reference 2026 FMR'!E158)*12</f>
        <v>0</v>
      </c>
      <c r="G389" s="78">
        <f>(G168*'For Reference 2026 FMR'!F158)*12</f>
        <v>0</v>
      </c>
      <c r="H389" s="78">
        <f>(H168*'For Reference 2026 FMR'!G158)*12</f>
        <v>0</v>
      </c>
      <c r="I389" s="78">
        <f>(I168*'For Reference 2026 FMR'!H158)*12</f>
        <v>0</v>
      </c>
      <c r="J389" s="78">
        <f>(J168*'For Reference 2026 FMR'!I158)*12</f>
        <v>0</v>
      </c>
      <c r="K389" s="78">
        <f t="shared" si="6"/>
        <v>0</v>
      </c>
      <c r="L389" s="4"/>
      <c r="N389" s="5"/>
      <c r="O389" s="9"/>
      <c r="P389" s="9"/>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row>
    <row r="390" spans="2:55" x14ac:dyDescent="0.25">
      <c r="B390" s="3"/>
      <c r="C390" s="195" t="str">
        <f>IF('For Reference 2026 FMR'!C159="","",'For Reference 2026 FMR'!C159)</f>
        <v>Pecos County</v>
      </c>
      <c r="D390" s="196"/>
      <c r="E390" s="78">
        <f>(E169*('For Reference 2026 FMR'!E159*0.75))*12</f>
        <v>0</v>
      </c>
      <c r="F390" s="78">
        <f>(F169*'For Reference 2026 FMR'!E159)*12</f>
        <v>0</v>
      </c>
      <c r="G390" s="78">
        <f>(G169*'For Reference 2026 FMR'!F159)*12</f>
        <v>0</v>
      </c>
      <c r="H390" s="78">
        <f>(H169*'For Reference 2026 FMR'!G159)*12</f>
        <v>0</v>
      </c>
      <c r="I390" s="78">
        <f>(I169*'For Reference 2026 FMR'!H159)*12</f>
        <v>0</v>
      </c>
      <c r="J390" s="78">
        <f>(J169*'For Reference 2026 FMR'!I159)*12</f>
        <v>0</v>
      </c>
      <c r="K390" s="78">
        <f t="shared" si="6"/>
        <v>0</v>
      </c>
      <c r="L390" s="4"/>
      <c r="N390" s="5"/>
      <c r="O390" s="9"/>
      <c r="P390" s="9"/>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row>
    <row r="391" spans="2:55" x14ac:dyDescent="0.25">
      <c r="B391" s="3"/>
      <c r="C391" s="195" t="str">
        <f>IF('For Reference 2026 FMR'!C160="","",'For Reference 2026 FMR'!C160)</f>
        <v>Polk County</v>
      </c>
      <c r="D391" s="196"/>
      <c r="E391" s="78">
        <f>(E170*('For Reference 2026 FMR'!E160*0.75))*12</f>
        <v>0</v>
      </c>
      <c r="F391" s="78">
        <f>(F170*'For Reference 2026 FMR'!E160)*12</f>
        <v>0</v>
      </c>
      <c r="G391" s="78">
        <f>(G170*'For Reference 2026 FMR'!F160)*12</f>
        <v>0</v>
      </c>
      <c r="H391" s="78">
        <f>(H170*'For Reference 2026 FMR'!G160)*12</f>
        <v>0</v>
      </c>
      <c r="I391" s="78">
        <f>(I170*'For Reference 2026 FMR'!H160)*12</f>
        <v>0</v>
      </c>
      <c r="J391" s="78">
        <f>(J170*'For Reference 2026 FMR'!I160)*12</f>
        <v>0</v>
      </c>
      <c r="K391" s="78">
        <f t="shared" si="6"/>
        <v>0</v>
      </c>
      <c r="L391" s="4"/>
      <c r="N391" s="5"/>
      <c r="O391" s="9"/>
      <c r="P391" s="9"/>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row>
    <row r="392" spans="2:55" x14ac:dyDescent="0.25">
      <c r="B392" s="3"/>
      <c r="C392" s="195" t="str">
        <f>IF('For Reference 2026 FMR'!C161="","",'For Reference 2026 FMR'!C161)</f>
        <v>Potter County</v>
      </c>
      <c r="D392" s="196"/>
      <c r="E392" s="78">
        <f>(E171*('For Reference 2026 FMR'!E161*0.75))*12</f>
        <v>0</v>
      </c>
      <c r="F392" s="78">
        <f>(F171*'For Reference 2026 FMR'!E161)*12</f>
        <v>0</v>
      </c>
      <c r="G392" s="78">
        <f>(G171*'For Reference 2026 FMR'!F161)*12</f>
        <v>0</v>
      </c>
      <c r="H392" s="78">
        <f>(H171*'For Reference 2026 FMR'!G161)*12</f>
        <v>0</v>
      </c>
      <c r="I392" s="78">
        <f>(I171*'For Reference 2026 FMR'!H161)*12</f>
        <v>0</v>
      </c>
      <c r="J392" s="78">
        <f>(J171*'For Reference 2026 FMR'!I161)*12</f>
        <v>0</v>
      </c>
      <c r="K392" s="78">
        <f t="shared" si="6"/>
        <v>0</v>
      </c>
      <c r="L392" s="4"/>
      <c r="N392" s="5"/>
      <c r="O392" s="9"/>
      <c r="P392" s="9"/>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row>
    <row r="393" spans="2:55" x14ac:dyDescent="0.25">
      <c r="B393" s="3"/>
      <c r="C393" s="195" t="str">
        <f>IF('For Reference 2026 FMR'!C162="","",'For Reference 2026 FMR'!C162)</f>
        <v>Presidio County</v>
      </c>
      <c r="D393" s="196"/>
      <c r="E393" s="78">
        <f>(E172*('For Reference 2026 FMR'!E162*0.75))*12</f>
        <v>0</v>
      </c>
      <c r="F393" s="78">
        <f>(F172*'For Reference 2026 FMR'!E162)*12</f>
        <v>0</v>
      </c>
      <c r="G393" s="78">
        <f>(G172*'For Reference 2026 FMR'!F162)*12</f>
        <v>0</v>
      </c>
      <c r="H393" s="78">
        <f>(H172*'For Reference 2026 FMR'!G162)*12</f>
        <v>0</v>
      </c>
      <c r="I393" s="78">
        <f>(I172*'For Reference 2026 FMR'!H162)*12</f>
        <v>0</v>
      </c>
      <c r="J393" s="78">
        <f>(J172*'For Reference 2026 FMR'!I162)*12</f>
        <v>0</v>
      </c>
      <c r="K393" s="78">
        <f t="shared" si="6"/>
        <v>0</v>
      </c>
      <c r="L393" s="4"/>
      <c r="N393" s="5"/>
      <c r="O393" s="9"/>
      <c r="P393" s="9"/>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row>
    <row r="394" spans="2:55" x14ac:dyDescent="0.25">
      <c r="B394" s="3"/>
      <c r="C394" s="195" t="str">
        <f>IF('For Reference 2026 FMR'!C163="","",'For Reference 2026 FMR'!C163)</f>
        <v>Rains County</v>
      </c>
      <c r="D394" s="196"/>
      <c r="E394" s="78">
        <f>(E173*('For Reference 2026 FMR'!E163*0.75))*12</f>
        <v>0</v>
      </c>
      <c r="F394" s="78">
        <f>(F173*'For Reference 2026 FMR'!E163)*12</f>
        <v>0</v>
      </c>
      <c r="G394" s="78">
        <f>(G173*'For Reference 2026 FMR'!F163)*12</f>
        <v>0</v>
      </c>
      <c r="H394" s="78">
        <f>(H173*'For Reference 2026 FMR'!G163)*12</f>
        <v>0</v>
      </c>
      <c r="I394" s="78">
        <f>(I173*'For Reference 2026 FMR'!H163)*12</f>
        <v>0</v>
      </c>
      <c r="J394" s="78">
        <f>(J173*'For Reference 2026 FMR'!I163)*12</f>
        <v>0</v>
      </c>
      <c r="K394" s="78">
        <f t="shared" si="6"/>
        <v>0</v>
      </c>
      <c r="L394" s="4"/>
      <c r="N394" s="5"/>
      <c r="O394" s="9"/>
      <c r="P394" s="9"/>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row>
    <row r="395" spans="2:55" x14ac:dyDescent="0.25">
      <c r="B395" s="3"/>
      <c r="C395" s="195" t="str">
        <f>IF('For Reference 2026 FMR'!C164="","",'For Reference 2026 FMR'!C164)</f>
        <v>Randall County</v>
      </c>
      <c r="D395" s="196"/>
      <c r="E395" s="78">
        <f>(E174*('For Reference 2026 FMR'!E164*0.75))*12</f>
        <v>0</v>
      </c>
      <c r="F395" s="78">
        <f>(F174*'For Reference 2026 FMR'!E164)*12</f>
        <v>0</v>
      </c>
      <c r="G395" s="78">
        <f>(G174*'For Reference 2026 FMR'!F164)*12</f>
        <v>0</v>
      </c>
      <c r="H395" s="78">
        <f>(H174*'For Reference 2026 FMR'!G164)*12</f>
        <v>0</v>
      </c>
      <c r="I395" s="78">
        <f>(I174*'For Reference 2026 FMR'!H164)*12</f>
        <v>0</v>
      </c>
      <c r="J395" s="78">
        <f>(J174*'For Reference 2026 FMR'!I164)*12</f>
        <v>0</v>
      </c>
      <c r="K395" s="78">
        <f t="shared" si="6"/>
        <v>0</v>
      </c>
      <c r="L395" s="4"/>
      <c r="N395" s="5"/>
      <c r="O395" s="9"/>
      <c r="P395" s="9"/>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row>
    <row r="396" spans="2:55" x14ac:dyDescent="0.25">
      <c r="B396" s="3"/>
      <c r="C396" s="195" t="str">
        <f>IF('For Reference 2026 FMR'!C165="","",'For Reference 2026 FMR'!C165)</f>
        <v>Reagan County</v>
      </c>
      <c r="D396" s="196"/>
      <c r="E396" s="78">
        <f>(E175*('For Reference 2026 FMR'!E165*0.75))*12</f>
        <v>0</v>
      </c>
      <c r="F396" s="78">
        <f>(F175*'For Reference 2026 FMR'!E165)*12</f>
        <v>0</v>
      </c>
      <c r="G396" s="78">
        <f>(G175*'For Reference 2026 FMR'!F165)*12</f>
        <v>0</v>
      </c>
      <c r="H396" s="78">
        <f>(H175*'For Reference 2026 FMR'!G165)*12</f>
        <v>0</v>
      </c>
      <c r="I396" s="78">
        <f>(I175*'For Reference 2026 FMR'!H165)*12</f>
        <v>0</v>
      </c>
      <c r="J396" s="78">
        <f>(J175*'For Reference 2026 FMR'!I165)*12</f>
        <v>0</v>
      </c>
      <c r="K396" s="78">
        <f t="shared" si="6"/>
        <v>0</v>
      </c>
      <c r="L396" s="4"/>
      <c r="N396" s="5"/>
      <c r="O396" s="9"/>
      <c r="P396" s="9"/>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row>
    <row r="397" spans="2:55" x14ac:dyDescent="0.25">
      <c r="B397" s="3"/>
      <c r="C397" s="195" t="str">
        <f>IF('For Reference 2026 FMR'!C166="","",'For Reference 2026 FMR'!C166)</f>
        <v>Real County</v>
      </c>
      <c r="D397" s="196"/>
      <c r="E397" s="78">
        <f>(E176*('For Reference 2026 FMR'!E166*0.75))*12</f>
        <v>0</v>
      </c>
      <c r="F397" s="78">
        <f>(F176*'For Reference 2026 FMR'!E166)*12</f>
        <v>0</v>
      </c>
      <c r="G397" s="78">
        <f>(G176*'For Reference 2026 FMR'!F166)*12</f>
        <v>0</v>
      </c>
      <c r="H397" s="78">
        <f>(H176*'For Reference 2026 FMR'!G166)*12</f>
        <v>0</v>
      </c>
      <c r="I397" s="78">
        <f>(I176*'For Reference 2026 FMR'!H166)*12</f>
        <v>0</v>
      </c>
      <c r="J397" s="78">
        <f>(J176*'For Reference 2026 FMR'!I166)*12</f>
        <v>0</v>
      </c>
      <c r="K397" s="78">
        <f t="shared" si="6"/>
        <v>0</v>
      </c>
      <c r="L397" s="4"/>
      <c r="N397" s="5"/>
      <c r="O397" s="9"/>
      <c r="P397" s="9"/>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row>
    <row r="398" spans="2:55" x14ac:dyDescent="0.25">
      <c r="B398" s="3"/>
      <c r="C398" s="195" t="str">
        <f>IF('For Reference 2026 FMR'!C167="","",'For Reference 2026 FMR'!C167)</f>
        <v>Red River County</v>
      </c>
      <c r="D398" s="196"/>
      <c r="E398" s="78">
        <f>(E177*('For Reference 2026 FMR'!E167*0.75))*12</f>
        <v>0</v>
      </c>
      <c r="F398" s="78">
        <f>(F177*'For Reference 2026 FMR'!E167)*12</f>
        <v>0</v>
      </c>
      <c r="G398" s="78">
        <f>(G177*'For Reference 2026 FMR'!F167)*12</f>
        <v>0</v>
      </c>
      <c r="H398" s="78">
        <f>(H177*'For Reference 2026 FMR'!G167)*12</f>
        <v>0</v>
      </c>
      <c r="I398" s="78">
        <f>(I177*'For Reference 2026 FMR'!H167)*12</f>
        <v>0</v>
      </c>
      <c r="J398" s="78">
        <f>(J177*'For Reference 2026 FMR'!I167)*12</f>
        <v>0</v>
      </c>
      <c r="K398" s="78">
        <f t="shared" si="6"/>
        <v>0</v>
      </c>
      <c r="L398" s="4"/>
      <c r="N398" s="5"/>
      <c r="O398" s="9"/>
      <c r="P398" s="9"/>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row>
    <row r="399" spans="2:55" x14ac:dyDescent="0.25">
      <c r="B399" s="3"/>
      <c r="C399" s="195" t="str">
        <f>IF('For Reference 2026 FMR'!C168="","",'For Reference 2026 FMR'!C168)</f>
        <v>Reeves County</v>
      </c>
      <c r="D399" s="196"/>
      <c r="E399" s="78">
        <f>(E178*('For Reference 2026 FMR'!E168*0.75))*12</f>
        <v>0</v>
      </c>
      <c r="F399" s="78">
        <f>(F178*'For Reference 2026 FMR'!E168)*12</f>
        <v>0</v>
      </c>
      <c r="G399" s="78">
        <f>(G178*'For Reference 2026 FMR'!F168)*12</f>
        <v>0</v>
      </c>
      <c r="H399" s="78">
        <f>(H178*'For Reference 2026 FMR'!G168)*12</f>
        <v>0</v>
      </c>
      <c r="I399" s="78">
        <f>(I178*'For Reference 2026 FMR'!H168)*12</f>
        <v>0</v>
      </c>
      <c r="J399" s="78">
        <f>(J178*'For Reference 2026 FMR'!I168)*12</f>
        <v>0</v>
      </c>
      <c r="K399" s="78">
        <f t="shared" si="6"/>
        <v>0</v>
      </c>
      <c r="L399" s="4"/>
      <c r="N399" s="5"/>
      <c r="O399" s="9"/>
      <c r="P399" s="9"/>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row>
    <row r="400" spans="2:55" x14ac:dyDescent="0.25">
      <c r="B400" s="3"/>
      <c r="C400" s="195" t="str">
        <f>IF('For Reference 2026 FMR'!C169="","",'For Reference 2026 FMR'!C169)</f>
        <v>Refugio County</v>
      </c>
      <c r="D400" s="196"/>
      <c r="E400" s="78">
        <f>(E179*('For Reference 2026 FMR'!E169*0.75))*12</f>
        <v>0</v>
      </c>
      <c r="F400" s="78">
        <f>(F179*'For Reference 2026 FMR'!E169)*12</f>
        <v>0</v>
      </c>
      <c r="G400" s="78">
        <f>(G179*'For Reference 2026 FMR'!F169)*12</f>
        <v>0</v>
      </c>
      <c r="H400" s="78">
        <f>(H179*'For Reference 2026 FMR'!G169)*12</f>
        <v>0</v>
      </c>
      <c r="I400" s="78">
        <f>(I179*'For Reference 2026 FMR'!H169)*12</f>
        <v>0</v>
      </c>
      <c r="J400" s="78">
        <f>(J179*'For Reference 2026 FMR'!I169)*12</f>
        <v>0</v>
      </c>
      <c r="K400" s="78">
        <f t="shared" si="6"/>
        <v>0</v>
      </c>
      <c r="L400" s="4"/>
      <c r="N400" s="5"/>
      <c r="O400" s="9"/>
      <c r="P400" s="9"/>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row>
    <row r="401" spans="2:55" x14ac:dyDescent="0.25">
      <c r="B401" s="3"/>
      <c r="C401" s="195" t="str">
        <f>IF('For Reference 2026 FMR'!C170="","",'For Reference 2026 FMR'!C170)</f>
        <v>Roberts County</v>
      </c>
      <c r="D401" s="196"/>
      <c r="E401" s="78">
        <f>(E180*('For Reference 2026 FMR'!E170*0.75))*12</f>
        <v>0</v>
      </c>
      <c r="F401" s="78">
        <f>(F180*'For Reference 2026 FMR'!E170)*12</f>
        <v>0</v>
      </c>
      <c r="G401" s="78">
        <f>(G180*'For Reference 2026 FMR'!F170)*12</f>
        <v>0</v>
      </c>
      <c r="H401" s="78">
        <f>(H180*'For Reference 2026 FMR'!G170)*12</f>
        <v>0</v>
      </c>
      <c r="I401" s="78">
        <f>(I180*'For Reference 2026 FMR'!H170)*12</f>
        <v>0</v>
      </c>
      <c r="J401" s="78">
        <f>(J180*'For Reference 2026 FMR'!I170)*12</f>
        <v>0</v>
      </c>
      <c r="K401" s="78">
        <f t="shared" si="6"/>
        <v>0</v>
      </c>
      <c r="L401" s="4"/>
      <c r="N401" s="5"/>
      <c r="O401" s="9"/>
      <c r="P401" s="9"/>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row>
    <row r="402" spans="2:55" x14ac:dyDescent="0.25">
      <c r="B402" s="3"/>
      <c r="C402" s="195" t="str">
        <f>IF('For Reference 2026 FMR'!C171="","",'For Reference 2026 FMR'!C171)</f>
        <v>Rockwall County</v>
      </c>
      <c r="D402" s="196"/>
      <c r="E402" s="78">
        <f>(E181*('For Reference 2026 FMR'!E171*0.75))*12</f>
        <v>0</v>
      </c>
      <c r="F402" s="78">
        <f>(F181*'For Reference 2026 FMR'!E171)*12</f>
        <v>0</v>
      </c>
      <c r="G402" s="78">
        <f>(G181*'For Reference 2026 FMR'!F171)*12</f>
        <v>0</v>
      </c>
      <c r="H402" s="78">
        <f>(H181*'For Reference 2026 FMR'!G171)*12</f>
        <v>0</v>
      </c>
      <c r="I402" s="78">
        <f>(I181*'For Reference 2026 FMR'!H171)*12</f>
        <v>0</v>
      </c>
      <c r="J402" s="78">
        <f>(J181*'For Reference 2026 FMR'!I171)*12</f>
        <v>0</v>
      </c>
      <c r="K402" s="78">
        <f t="shared" si="6"/>
        <v>0</v>
      </c>
      <c r="L402" s="4"/>
      <c r="N402" s="5"/>
      <c r="O402" s="9"/>
      <c r="P402" s="9"/>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row>
    <row r="403" spans="2:55" x14ac:dyDescent="0.25">
      <c r="B403" s="3"/>
      <c r="C403" s="195" t="str">
        <f>IF('For Reference 2026 FMR'!C172="","",'For Reference 2026 FMR'!C172)</f>
        <v>Runnels County</v>
      </c>
      <c r="D403" s="196"/>
      <c r="E403" s="78">
        <f>(E182*('For Reference 2026 FMR'!E172*0.75))*12</f>
        <v>0</v>
      </c>
      <c r="F403" s="78">
        <f>(F182*'For Reference 2026 FMR'!E172)*12</f>
        <v>0</v>
      </c>
      <c r="G403" s="78">
        <f>(G182*'For Reference 2026 FMR'!F172)*12</f>
        <v>0</v>
      </c>
      <c r="H403" s="78">
        <f>(H182*'For Reference 2026 FMR'!G172)*12</f>
        <v>0</v>
      </c>
      <c r="I403" s="78">
        <f>(I182*'For Reference 2026 FMR'!H172)*12</f>
        <v>0</v>
      </c>
      <c r="J403" s="78">
        <f>(J182*'For Reference 2026 FMR'!I172)*12</f>
        <v>0</v>
      </c>
      <c r="K403" s="78">
        <f t="shared" si="6"/>
        <v>0</v>
      </c>
      <c r="L403" s="4"/>
      <c r="N403" s="5"/>
      <c r="O403" s="9"/>
      <c r="P403" s="9"/>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row>
    <row r="404" spans="2:55" x14ac:dyDescent="0.25">
      <c r="B404" s="3"/>
      <c r="C404" s="195" t="str">
        <f>IF('For Reference 2026 FMR'!C173="","",'For Reference 2026 FMR'!C173)</f>
        <v>Rusk County</v>
      </c>
      <c r="D404" s="196"/>
      <c r="E404" s="78">
        <f>(E183*('For Reference 2026 FMR'!E173*0.75))*12</f>
        <v>0</v>
      </c>
      <c r="F404" s="78">
        <f>(F183*'For Reference 2026 FMR'!E173)*12</f>
        <v>0</v>
      </c>
      <c r="G404" s="78">
        <f>(G183*'For Reference 2026 FMR'!F173)*12</f>
        <v>0</v>
      </c>
      <c r="H404" s="78">
        <f>(H183*'For Reference 2026 FMR'!G173)*12</f>
        <v>0</v>
      </c>
      <c r="I404" s="78">
        <f>(I183*'For Reference 2026 FMR'!H173)*12</f>
        <v>0</v>
      </c>
      <c r="J404" s="78">
        <f>(J183*'For Reference 2026 FMR'!I173)*12</f>
        <v>0</v>
      </c>
      <c r="K404" s="78">
        <f t="shared" si="6"/>
        <v>0</v>
      </c>
      <c r="L404" s="4"/>
      <c r="N404" s="5"/>
      <c r="O404" s="9"/>
      <c r="P404" s="9"/>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row>
    <row r="405" spans="2:55" x14ac:dyDescent="0.25">
      <c r="B405" s="3"/>
      <c r="C405" s="195" t="str">
        <f>IF('For Reference 2026 FMR'!C174="","",'For Reference 2026 FMR'!C174)</f>
        <v>Sabine County</v>
      </c>
      <c r="D405" s="196"/>
      <c r="E405" s="78">
        <f>(E184*('For Reference 2026 FMR'!E174*0.75))*12</f>
        <v>0</v>
      </c>
      <c r="F405" s="78">
        <f>(F184*'For Reference 2026 FMR'!E174)*12</f>
        <v>0</v>
      </c>
      <c r="G405" s="78">
        <f>(G184*'For Reference 2026 FMR'!F174)*12</f>
        <v>0</v>
      </c>
      <c r="H405" s="78">
        <f>(H184*'For Reference 2026 FMR'!G174)*12</f>
        <v>0</v>
      </c>
      <c r="I405" s="78">
        <f>(I184*'For Reference 2026 FMR'!H174)*12</f>
        <v>0</v>
      </c>
      <c r="J405" s="78">
        <f>(J184*'For Reference 2026 FMR'!I174)*12</f>
        <v>0</v>
      </c>
      <c r="K405" s="78">
        <f t="shared" si="6"/>
        <v>0</v>
      </c>
      <c r="L405" s="4"/>
      <c r="N405" s="5"/>
      <c r="O405" s="9"/>
      <c r="P405" s="9"/>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row>
    <row r="406" spans="2:55" x14ac:dyDescent="0.25">
      <c r="B406" s="3"/>
      <c r="C406" s="195" t="str">
        <f>IF('For Reference 2026 FMR'!C175="","",'For Reference 2026 FMR'!C175)</f>
        <v>San Augustine County</v>
      </c>
      <c r="D406" s="196"/>
      <c r="E406" s="78">
        <f>(E185*('For Reference 2026 FMR'!E175*0.75))*12</f>
        <v>0</v>
      </c>
      <c r="F406" s="78">
        <f>(F185*'For Reference 2026 FMR'!E175)*12</f>
        <v>0</v>
      </c>
      <c r="G406" s="78">
        <f>(G185*'For Reference 2026 FMR'!F175)*12</f>
        <v>0</v>
      </c>
      <c r="H406" s="78">
        <f>(H185*'For Reference 2026 FMR'!G175)*12</f>
        <v>0</v>
      </c>
      <c r="I406" s="78">
        <f>(I185*'For Reference 2026 FMR'!H175)*12</f>
        <v>0</v>
      </c>
      <c r="J406" s="78">
        <f>(J185*'For Reference 2026 FMR'!I175)*12</f>
        <v>0</v>
      </c>
      <c r="K406" s="78">
        <f t="shared" si="6"/>
        <v>0</v>
      </c>
      <c r="L406" s="4"/>
      <c r="N406" s="5"/>
      <c r="O406" s="9"/>
      <c r="P406" s="9"/>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row>
    <row r="407" spans="2:55" x14ac:dyDescent="0.25">
      <c r="B407" s="3"/>
      <c r="C407" s="195" t="str">
        <f>IF('For Reference 2026 FMR'!C176="","",'For Reference 2026 FMR'!C176)</f>
        <v>San Jacinto County</v>
      </c>
      <c r="D407" s="196"/>
      <c r="E407" s="78">
        <f>(E186*('For Reference 2026 FMR'!E176*0.75))*12</f>
        <v>0</v>
      </c>
      <c r="F407" s="78">
        <f>(F186*'For Reference 2026 FMR'!E176)*12</f>
        <v>0</v>
      </c>
      <c r="G407" s="78">
        <f>(G186*'For Reference 2026 FMR'!F176)*12</f>
        <v>0</v>
      </c>
      <c r="H407" s="78">
        <f>(H186*'For Reference 2026 FMR'!G176)*12</f>
        <v>0</v>
      </c>
      <c r="I407" s="78">
        <f>(I186*'For Reference 2026 FMR'!H176)*12</f>
        <v>0</v>
      </c>
      <c r="J407" s="78">
        <f>(J186*'For Reference 2026 FMR'!I176)*12</f>
        <v>0</v>
      </c>
      <c r="K407" s="78">
        <f t="shared" si="6"/>
        <v>0</v>
      </c>
      <c r="L407" s="4"/>
      <c r="N407" s="5"/>
      <c r="O407" s="9"/>
      <c r="P407" s="9"/>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row>
    <row r="408" spans="2:55" x14ac:dyDescent="0.25">
      <c r="B408" s="3"/>
      <c r="C408" s="195" t="str">
        <f>IF('For Reference 2026 FMR'!C177="","",'For Reference 2026 FMR'!C177)</f>
        <v>San Patricio County</v>
      </c>
      <c r="D408" s="196"/>
      <c r="E408" s="78">
        <f>(E187*('For Reference 2026 FMR'!E177*0.75))*12</f>
        <v>0</v>
      </c>
      <c r="F408" s="78">
        <f>(F187*'For Reference 2026 FMR'!E177)*12</f>
        <v>0</v>
      </c>
      <c r="G408" s="78">
        <f>(G187*'For Reference 2026 FMR'!F177)*12</f>
        <v>0</v>
      </c>
      <c r="H408" s="78">
        <f>(H187*'For Reference 2026 FMR'!G177)*12</f>
        <v>0</v>
      </c>
      <c r="I408" s="78">
        <f>(I187*'For Reference 2026 FMR'!H177)*12</f>
        <v>0</v>
      </c>
      <c r="J408" s="78">
        <f>(J187*'For Reference 2026 FMR'!I177)*12</f>
        <v>0</v>
      </c>
      <c r="K408" s="78">
        <f t="shared" si="6"/>
        <v>0</v>
      </c>
      <c r="L408" s="4"/>
      <c r="N408" s="5"/>
      <c r="O408" s="9"/>
      <c r="P408" s="9"/>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row>
    <row r="409" spans="2:55" x14ac:dyDescent="0.25">
      <c r="B409" s="3"/>
      <c r="C409" s="195" t="str">
        <f>IF('For Reference 2026 FMR'!C178="","",'For Reference 2026 FMR'!C178)</f>
        <v>San Saba County</v>
      </c>
      <c r="D409" s="196"/>
      <c r="E409" s="78">
        <f>(E188*('For Reference 2026 FMR'!E178*0.75))*12</f>
        <v>0</v>
      </c>
      <c r="F409" s="78">
        <f>(F188*'For Reference 2026 FMR'!E178)*12</f>
        <v>0</v>
      </c>
      <c r="G409" s="78">
        <f>(G188*'For Reference 2026 FMR'!F178)*12</f>
        <v>0</v>
      </c>
      <c r="H409" s="78">
        <f>(H188*'For Reference 2026 FMR'!G178)*12</f>
        <v>0</v>
      </c>
      <c r="I409" s="78">
        <f>(I188*'For Reference 2026 FMR'!H178)*12</f>
        <v>0</v>
      </c>
      <c r="J409" s="78">
        <f>(J188*'For Reference 2026 FMR'!I178)*12</f>
        <v>0</v>
      </c>
      <c r="K409" s="78">
        <f t="shared" si="6"/>
        <v>0</v>
      </c>
      <c r="L409" s="4"/>
      <c r="N409" s="5"/>
      <c r="O409" s="9"/>
      <c r="P409" s="9"/>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row>
    <row r="410" spans="2:55" x14ac:dyDescent="0.25">
      <c r="B410" s="3"/>
      <c r="C410" s="195" t="str">
        <f>IF('For Reference 2026 FMR'!C179="","",'For Reference 2026 FMR'!C179)</f>
        <v>Schleicher County</v>
      </c>
      <c r="D410" s="196"/>
      <c r="E410" s="78">
        <f>(E189*('For Reference 2026 FMR'!E179*0.75))*12</f>
        <v>0</v>
      </c>
      <c r="F410" s="78">
        <f>(F189*'For Reference 2026 FMR'!E179)*12</f>
        <v>0</v>
      </c>
      <c r="G410" s="78">
        <f>(G189*'For Reference 2026 FMR'!F179)*12</f>
        <v>0</v>
      </c>
      <c r="H410" s="78">
        <f>(H189*'For Reference 2026 FMR'!G179)*12</f>
        <v>0</v>
      </c>
      <c r="I410" s="78">
        <f>(I189*'For Reference 2026 FMR'!H179)*12</f>
        <v>0</v>
      </c>
      <c r="J410" s="78">
        <f>(J189*'For Reference 2026 FMR'!I179)*12</f>
        <v>0</v>
      </c>
      <c r="K410" s="78">
        <f t="shared" si="6"/>
        <v>0</v>
      </c>
      <c r="L410" s="4"/>
      <c r="N410" s="5"/>
      <c r="O410" s="9"/>
      <c r="P410" s="9"/>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row>
    <row r="411" spans="2:55" x14ac:dyDescent="0.25">
      <c r="B411" s="3"/>
      <c r="C411" s="195" t="str">
        <f>IF('For Reference 2026 FMR'!C180="","",'For Reference 2026 FMR'!C180)</f>
        <v>Scurry County</v>
      </c>
      <c r="D411" s="196"/>
      <c r="E411" s="78">
        <f>(E190*('For Reference 2026 FMR'!E180*0.75))*12</f>
        <v>0</v>
      </c>
      <c r="F411" s="78">
        <f>(F190*'For Reference 2026 FMR'!E180)*12</f>
        <v>0</v>
      </c>
      <c r="G411" s="78">
        <f>(G190*'For Reference 2026 FMR'!F180)*12</f>
        <v>0</v>
      </c>
      <c r="H411" s="78">
        <f>(H190*'For Reference 2026 FMR'!G180)*12</f>
        <v>0</v>
      </c>
      <c r="I411" s="78">
        <f>(I190*'For Reference 2026 FMR'!H180)*12</f>
        <v>0</v>
      </c>
      <c r="J411" s="78">
        <f>(J190*'For Reference 2026 FMR'!I180)*12</f>
        <v>0</v>
      </c>
      <c r="K411" s="78">
        <f t="shared" si="6"/>
        <v>0</v>
      </c>
      <c r="L411" s="4"/>
      <c r="N411" s="5"/>
      <c r="O411" s="9"/>
      <c r="P411" s="9"/>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row>
    <row r="412" spans="2:55" x14ac:dyDescent="0.25">
      <c r="B412" s="3"/>
      <c r="C412" s="195" t="str">
        <f>IF('For Reference 2026 FMR'!C181="","",'For Reference 2026 FMR'!C181)</f>
        <v>Shackelford County</v>
      </c>
      <c r="D412" s="196"/>
      <c r="E412" s="78">
        <f>(E191*('For Reference 2026 FMR'!E181*0.75))*12</f>
        <v>0</v>
      </c>
      <c r="F412" s="78">
        <f>(F191*'For Reference 2026 FMR'!E181)*12</f>
        <v>0</v>
      </c>
      <c r="G412" s="78">
        <f>(G191*'For Reference 2026 FMR'!F181)*12</f>
        <v>0</v>
      </c>
      <c r="H412" s="78">
        <f>(H191*'For Reference 2026 FMR'!G181)*12</f>
        <v>0</v>
      </c>
      <c r="I412" s="78">
        <f>(I191*'For Reference 2026 FMR'!H181)*12</f>
        <v>0</v>
      </c>
      <c r="J412" s="78">
        <f>(J191*'For Reference 2026 FMR'!I181)*12</f>
        <v>0</v>
      </c>
      <c r="K412" s="78">
        <f t="shared" si="6"/>
        <v>0</v>
      </c>
      <c r="L412" s="4"/>
      <c r="N412" s="5"/>
      <c r="O412" s="9"/>
      <c r="P412" s="9"/>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row>
    <row r="413" spans="2:55" x14ac:dyDescent="0.25">
      <c r="B413" s="3"/>
      <c r="C413" s="195" t="str">
        <f>IF('For Reference 2026 FMR'!C182="","",'For Reference 2026 FMR'!C182)</f>
        <v>Shelby County</v>
      </c>
      <c r="D413" s="196"/>
      <c r="E413" s="78">
        <f>(E192*('For Reference 2026 FMR'!E182*0.75))*12</f>
        <v>0</v>
      </c>
      <c r="F413" s="78">
        <f>(F192*'For Reference 2026 FMR'!E182)*12</f>
        <v>0</v>
      </c>
      <c r="G413" s="78">
        <f>(G192*'For Reference 2026 FMR'!F182)*12</f>
        <v>0</v>
      </c>
      <c r="H413" s="78">
        <f>(H192*'For Reference 2026 FMR'!G182)*12</f>
        <v>0</v>
      </c>
      <c r="I413" s="78">
        <f>(I192*'For Reference 2026 FMR'!H182)*12</f>
        <v>0</v>
      </c>
      <c r="J413" s="78">
        <f>(J192*'For Reference 2026 FMR'!I182)*12</f>
        <v>0</v>
      </c>
      <c r="K413" s="78">
        <f t="shared" si="6"/>
        <v>0</v>
      </c>
      <c r="L413" s="4"/>
      <c r="N413" s="5"/>
      <c r="O413" s="9"/>
      <c r="P413" s="9"/>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row>
    <row r="414" spans="2:55" x14ac:dyDescent="0.25">
      <c r="B414" s="3"/>
      <c r="C414" s="195" t="str">
        <f>IF('For Reference 2026 FMR'!C183="","",'For Reference 2026 FMR'!C183)</f>
        <v>Sherman County</v>
      </c>
      <c r="D414" s="196"/>
      <c r="E414" s="78">
        <f>(E193*('For Reference 2026 FMR'!E183*0.75))*12</f>
        <v>0</v>
      </c>
      <c r="F414" s="78">
        <f>(F193*'For Reference 2026 FMR'!E183)*12</f>
        <v>0</v>
      </c>
      <c r="G414" s="78">
        <f>(G193*'For Reference 2026 FMR'!F183)*12</f>
        <v>0</v>
      </c>
      <c r="H414" s="78">
        <f>(H193*'For Reference 2026 FMR'!G183)*12</f>
        <v>0</v>
      </c>
      <c r="I414" s="78">
        <f>(I193*'For Reference 2026 FMR'!H183)*12</f>
        <v>0</v>
      </c>
      <c r="J414" s="78">
        <f>(J193*'For Reference 2026 FMR'!I183)*12</f>
        <v>0</v>
      </c>
      <c r="K414" s="78">
        <f t="shared" si="6"/>
        <v>0</v>
      </c>
      <c r="L414" s="4"/>
      <c r="N414" s="5"/>
      <c r="O414" s="9"/>
      <c r="P414" s="9"/>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row>
    <row r="415" spans="2:55" x14ac:dyDescent="0.25">
      <c r="B415" s="3"/>
      <c r="C415" s="195" t="str">
        <f>IF('For Reference 2026 FMR'!C184="","",'For Reference 2026 FMR'!C184)</f>
        <v>Smith County</v>
      </c>
      <c r="D415" s="196"/>
      <c r="E415" s="78">
        <f>(E194*('For Reference 2026 FMR'!E184*0.75))*12</f>
        <v>0</v>
      </c>
      <c r="F415" s="78">
        <f>(F194*'For Reference 2026 FMR'!E184)*12</f>
        <v>0</v>
      </c>
      <c r="G415" s="78">
        <f>(G194*'For Reference 2026 FMR'!F184)*12</f>
        <v>0</v>
      </c>
      <c r="H415" s="78">
        <f>(H194*'For Reference 2026 FMR'!G184)*12</f>
        <v>0</v>
      </c>
      <c r="I415" s="78">
        <f>(I194*'For Reference 2026 FMR'!H184)*12</f>
        <v>0</v>
      </c>
      <c r="J415" s="78">
        <f>(J194*'For Reference 2026 FMR'!I184)*12</f>
        <v>0</v>
      </c>
      <c r="K415" s="78">
        <f t="shared" si="6"/>
        <v>0</v>
      </c>
      <c r="L415" s="4"/>
      <c r="N415" s="5"/>
      <c r="O415" s="9"/>
      <c r="P415" s="9"/>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row>
    <row r="416" spans="2:55" x14ac:dyDescent="0.25">
      <c r="B416" s="3"/>
      <c r="C416" s="195" t="str">
        <f>IF('For Reference 2026 FMR'!C185="","",'For Reference 2026 FMR'!C185)</f>
        <v>Somervell County</v>
      </c>
      <c r="D416" s="196"/>
      <c r="E416" s="78">
        <f>(E195*('For Reference 2026 FMR'!E185*0.75))*12</f>
        <v>0</v>
      </c>
      <c r="F416" s="78">
        <f>(F195*'For Reference 2026 FMR'!E185)*12</f>
        <v>0</v>
      </c>
      <c r="G416" s="78">
        <f>(G195*'For Reference 2026 FMR'!F185)*12</f>
        <v>0</v>
      </c>
      <c r="H416" s="78">
        <f>(H195*'For Reference 2026 FMR'!G185)*12</f>
        <v>0</v>
      </c>
      <c r="I416" s="78">
        <f>(I195*'For Reference 2026 FMR'!H185)*12</f>
        <v>0</v>
      </c>
      <c r="J416" s="78">
        <f>(J195*'For Reference 2026 FMR'!I185)*12</f>
        <v>0</v>
      </c>
      <c r="K416" s="78">
        <f t="shared" si="6"/>
        <v>0</v>
      </c>
      <c r="L416" s="4"/>
      <c r="N416" s="5"/>
      <c r="O416" s="9"/>
      <c r="P416" s="9"/>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row>
    <row r="417" spans="2:55" x14ac:dyDescent="0.25">
      <c r="B417" s="3"/>
      <c r="C417" s="195" t="str">
        <f>IF('For Reference 2026 FMR'!C186="","",'For Reference 2026 FMR'!C186)</f>
        <v>Starr County</v>
      </c>
      <c r="D417" s="196"/>
      <c r="E417" s="78">
        <f>(E196*('For Reference 2026 FMR'!E186*0.75))*12</f>
        <v>0</v>
      </c>
      <c r="F417" s="78">
        <f>(F196*'For Reference 2026 FMR'!E186)*12</f>
        <v>0</v>
      </c>
      <c r="G417" s="78">
        <f>(G196*'For Reference 2026 FMR'!F186)*12</f>
        <v>0</v>
      </c>
      <c r="H417" s="78">
        <f>(H196*'For Reference 2026 FMR'!G186)*12</f>
        <v>0</v>
      </c>
      <c r="I417" s="78">
        <f>(I196*'For Reference 2026 FMR'!H186)*12</f>
        <v>0</v>
      </c>
      <c r="J417" s="78">
        <f>(J196*'For Reference 2026 FMR'!I186)*12</f>
        <v>0</v>
      </c>
      <c r="K417" s="78">
        <f t="shared" si="6"/>
        <v>0</v>
      </c>
      <c r="L417" s="4"/>
      <c r="N417" s="5"/>
      <c r="O417" s="9"/>
      <c r="P417" s="9"/>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row>
    <row r="418" spans="2:55" x14ac:dyDescent="0.25">
      <c r="B418" s="3"/>
      <c r="C418" s="195" t="str">
        <f>IF('For Reference 2026 FMR'!C187="","",'For Reference 2026 FMR'!C187)</f>
        <v>Sterling County</v>
      </c>
      <c r="D418" s="196"/>
      <c r="E418" s="78">
        <f>(E197*('For Reference 2026 FMR'!E187*0.75))*12</f>
        <v>0</v>
      </c>
      <c r="F418" s="78">
        <f>(F197*'For Reference 2026 FMR'!E187)*12</f>
        <v>0</v>
      </c>
      <c r="G418" s="78">
        <f>(G197*'For Reference 2026 FMR'!F187)*12</f>
        <v>0</v>
      </c>
      <c r="H418" s="78">
        <f>(H197*'For Reference 2026 FMR'!G187)*12</f>
        <v>0</v>
      </c>
      <c r="I418" s="78">
        <f>(I197*'For Reference 2026 FMR'!H187)*12</f>
        <v>0</v>
      </c>
      <c r="J418" s="78">
        <f>(J197*'For Reference 2026 FMR'!I187)*12</f>
        <v>0</v>
      </c>
      <c r="K418" s="78">
        <f t="shared" si="6"/>
        <v>0</v>
      </c>
      <c r="L418" s="4"/>
      <c r="N418" s="5"/>
      <c r="O418" s="9"/>
      <c r="P418" s="9"/>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row>
    <row r="419" spans="2:55" x14ac:dyDescent="0.25">
      <c r="B419" s="3"/>
      <c r="C419" s="195" t="str">
        <f>IF('For Reference 2026 FMR'!C188="","",'For Reference 2026 FMR'!C188)</f>
        <v>Stonewall County</v>
      </c>
      <c r="D419" s="196"/>
      <c r="E419" s="78">
        <f>(E198*('For Reference 2026 FMR'!E188*0.75))*12</f>
        <v>0</v>
      </c>
      <c r="F419" s="78">
        <f>(F198*'For Reference 2026 FMR'!E188)*12</f>
        <v>0</v>
      </c>
      <c r="G419" s="78">
        <f>(G198*'For Reference 2026 FMR'!F188)*12</f>
        <v>0</v>
      </c>
      <c r="H419" s="78">
        <f>(H198*'For Reference 2026 FMR'!G188)*12</f>
        <v>0</v>
      </c>
      <c r="I419" s="78">
        <f>(I198*'For Reference 2026 FMR'!H188)*12</f>
        <v>0</v>
      </c>
      <c r="J419" s="78">
        <f>(J198*'For Reference 2026 FMR'!I188)*12</f>
        <v>0</v>
      </c>
      <c r="K419" s="78">
        <f t="shared" si="6"/>
        <v>0</v>
      </c>
      <c r="L419" s="4"/>
      <c r="N419" s="5"/>
      <c r="O419" s="9"/>
      <c r="P419" s="9"/>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row>
    <row r="420" spans="2:55" x14ac:dyDescent="0.25">
      <c r="B420" s="3"/>
      <c r="C420" s="195" t="str">
        <f>IF('For Reference 2026 FMR'!C189="","",'For Reference 2026 FMR'!C189)</f>
        <v>Sutton County</v>
      </c>
      <c r="D420" s="196"/>
      <c r="E420" s="78">
        <f>(E199*('For Reference 2026 FMR'!E189*0.75))*12</f>
        <v>0</v>
      </c>
      <c r="F420" s="78">
        <f>(F199*'For Reference 2026 FMR'!E189)*12</f>
        <v>0</v>
      </c>
      <c r="G420" s="78">
        <f>(G199*'For Reference 2026 FMR'!F189)*12</f>
        <v>0</v>
      </c>
      <c r="H420" s="78">
        <f>(H199*'For Reference 2026 FMR'!G189)*12</f>
        <v>0</v>
      </c>
      <c r="I420" s="78">
        <f>(I199*'For Reference 2026 FMR'!H189)*12</f>
        <v>0</v>
      </c>
      <c r="J420" s="78">
        <f>(J199*'For Reference 2026 FMR'!I189)*12</f>
        <v>0</v>
      </c>
      <c r="K420" s="78">
        <f t="shared" si="6"/>
        <v>0</v>
      </c>
      <c r="L420" s="4"/>
      <c r="N420" s="5"/>
      <c r="O420" s="9"/>
      <c r="P420" s="9"/>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row>
    <row r="421" spans="2:55" x14ac:dyDescent="0.25">
      <c r="B421" s="3"/>
      <c r="C421" s="195" t="str">
        <f>IF('For Reference 2026 FMR'!C190="","",'For Reference 2026 FMR'!C190)</f>
        <v>Swisher County</v>
      </c>
      <c r="D421" s="196"/>
      <c r="E421" s="78">
        <f>(E200*('For Reference 2026 FMR'!E190*0.75))*12</f>
        <v>0</v>
      </c>
      <c r="F421" s="78">
        <f>(F200*'For Reference 2026 FMR'!E190)*12</f>
        <v>0</v>
      </c>
      <c r="G421" s="78">
        <f>(G200*'For Reference 2026 FMR'!F190)*12</f>
        <v>0</v>
      </c>
      <c r="H421" s="78">
        <f>(H200*'For Reference 2026 FMR'!G190)*12</f>
        <v>0</v>
      </c>
      <c r="I421" s="78">
        <f>(I200*'For Reference 2026 FMR'!H190)*12</f>
        <v>0</v>
      </c>
      <c r="J421" s="78">
        <f>(J200*'For Reference 2026 FMR'!I190)*12</f>
        <v>0</v>
      </c>
      <c r="K421" s="78">
        <f t="shared" si="6"/>
        <v>0</v>
      </c>
      <c r="L421" s="4"/>
      <c r="N421" s="5"/>
      <c r="O421" s="9"/>
      <c r="P421" s="9"/>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row>
    <row r="422" spans="2:55" x14ac:dyDescent="0.25">
      <c r="B422" s="3"/>
      <c r="C422" s="195" t="str">
        <f>IF('For Reference 2026 FMR'!C191="","",'For Reference 2026 FMR'!C191)</f>
        <v>Taylor County</v>
      </c>
      <c r="D422" s="196"/>
      <c r="E422" s="78">
        <f>(E201*('For Reference 2026 FMR'!E191*0.75))*12</f>
        <v>0</v>
      </c>
      <c r="F422" s="78">
        <f>(F201*'For Reference 2026 FMR'!E191)*12</f>
        <v>0</v>
      </c>
      <c r="G422" s="78">
        <f>(G201*'For Reference 2026 FMR'!F191)*12</f>
        <v>0</v>
      </c>
      <c r="H422" s="78">
        <f>(H201*'For Reference 2026 FMR'!G191)*12</f>
        <v>0</v>
      </c>
      <c r="I422" s="78">
        <f>(I201*'For Reference 2026 FMR'!H191)*12</f>
        <v>0</v>
      </c>
      <c r="J422" s="78">
        <f>(J201*'For Reference 2026 FMR'!I191)*12</f>
        <v>0</v>
      </c>
      <c r="K422" s="78">
        <f t="shared" si="6"/>
        <v>0</v>
      </c>
      <c r="L422" s="4"/>
      <c r="N422" s="5"/>
      <c r="O422" s="9"/>
      <c r="P422" s="9"/>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row>
    <row r="423" spans="2:55" x14ac:dyDescent="0.25">
      <c r="B423" s="3"/>
      <c r="C423" s="195" t="str">
        <f>IF('For Reference 2026 FMR'!C192="","",'For Reference 2026 FMR'!C192)</f>
        <v>Terrell County</v>
      </c>
      <c r="D423" s="196"/>
      <c r="E423" s="78">
        <f>(E202*('For Reference 2026 FMR'!E192*0.75))*12</f>
        <v>0</v>
      </c>
      <c r="F423" s="78">
        <f>(F202*'For Reference 2026 FMR'!E192)*12</f>
        <v>0</v>
      </c>
      <c r="G423" s="78">
        <f>(G202*'For Reference 2026 FMR'!F192)*12</f>
        <v>0</v>
      </c>
      <c r="H423" s="78">
        <f>(H202*'For Reference 2026 FMR'!G192)*12</f>
        <v>0</v>
      </c>
      <c r="I423" s="78">
        <f>(I202*'For Reference 2026 FMR'!H192)*12</f>
        <v>0</v>
      </c>
      <c r="J423" s="78">
        <f>(J202*'For Reference 2026 FMR'!I192)*12</f>
        <v>0</v>
      </c>
      <c r="K423" s="78">
        <f t="shared" si="6"/>
        <v>0</v>
      </c>
      <c r="L423" s="4"/>
      <c r="N423" s="5"/>
      <c r="O423" s="9"/>
      <c r="P423" s="9"/>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row>
    <row r="424" spans="2:55" x14ac:dyDescent="0.25">
      <c r="B424" s="3"/>
      <c r="C424" s="195" t="str">
        <f>IF('For Reference 2026 FMR'!C193="","",'For Reference 2026 FMR'!C193)</f>
        <v>Terry County</v>
      </c>
      <c r="D424" s="196"/>
      <c r="E424" s="78">
        <f>(E203*('For Reference 2026 FMR'!E193*0.75))*12</f>
        <v>0</v>
      </c>
      <c r="F424" s="78">
        <f>(F203*'For Reference 2026 FMR'!E193)*12</f>
        <v>0</v>
      </c>
      <c r="G424" s="78">
        <f>(G203*'For Reference 2026 FMR'!F193)*12</f>
        <v>0</v>
      </c>
      <c r="H424" s="78">
        <f>(H203*'For Reference 2026 FMR'!G193)*12</f>
        <v>0</v>
      </c>
      <c r="I424" s="78">
        <f>(I203*'For Reference 2026 FMR'!H193)*12</f>
        <v>0</v>
      </c>
      <c r="J424" s="78">
        <f>(J203*'For Reference 2026 FMR'!I193)*12</f>
        <v>0</v>
      </c>
      <c r="K424" s="78">
        <f t="shared" si="6"/>
        <v>0</v>
      </c>
      <c r="L424" s="4"/>
      <c r="N424" s="5"/>
      <c r="O424" s="9"/>
      <c r="P424" s="9"/>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row>
    <row r="425" spans="2:55" x14ac:dyDescent="0.25">
      <c r="B425" s="3"/>
      <c r="C425" s="195" t="str">
        <f>IF('For Reference 2026 FMR'!C194="","",'For Reference 2026 FMR'!C194)</f>
        <v>Titus County</v>
      </c>
      <c r="D425" s="196"/>
      <c r="E425" s="78">
        <f>(E204*('For Reference 2026 FMR'!E194*0.75))*12</f>
        <v>0</v>
      </c>
      <c r="F425" s="78">
        <f>(F204*'For Reference 2026 FMR'!E194)*12</f>
        <v>0</v>
      </c>
      <c r="G425" s="78">
        <f>(G204*'For Reference 2026 FMR'!F194)*12</f>
        <v>0</v>
      </c>
      <c r="H425" s="78">
        <f>(H204*'For Reference 2026 FMR'!G194)*12</f>
        <v>0</v>
      </c>
      <c r="I425" s="78">
        <f>(I204*'For Reference 2026 FMR'!H194)*12</f>
        <v>0</v>
      </c>
      <c r="J425" s="78">
        <f>(J204*'For Reference 2026 FMR'!I194)*12</f>
        <v>0</v>
      </c>
      <c r="K425" s="78">
        <f t="shared" si="6"/>
        <v>0</v>
      </c>
      <c r="L425" s="4"/>
      <c r="N425" s="5"/>
      <c r="O425" s="9"/>
      <c r="P425" s="9"/>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row>
    <row r="426" spans="2:55" x14ac:dyDescent="0.25">
      <c r="B426" s="3"/>
      <c r="C426" s="195" t="str">
        <f>IF('For Reference 2026 FMR'!C195="","",'For Reference 2026 FMR'!C195)</f>
        <v>Tom Green County</v>
      </c>
      <c r="D426" s="196"/>
      <c r="E426" s="78">
        <f>(E205*('For Reference 2026 FMR'!E195*0.75))*12</f>
        <v>0</v>
      </c>
      <c r="F426" s="78">
        <f>(F205*'For Reference 2026 FMR'!E195)*12</f>
        <v>0</v>
      </c>
      <c r="G426" s="78">
        <f>(G205*'For Reference 2026 FMR'!F195)*12</f>
        <v>0</v>
      </c>
      <c r="H426" s="78">
        <f>(H205*'For Reference 2026 FMR'!G195)*12</f>
        <v>0</v>
      </c>
      <c r="I426" s="78">
        <f>(I205*'For Reference 2026 FMR'!H195)*12</f>
        <v>0</v>
      </c>
      <c r="J426" s="78">
        <f>(J205*'For Reference 2026 FMR'!I195)*12</f>
        <v>0</v>
      </c>
      <c r="K426" s="78">
        <f t="shared" si="6"/>
        <v>0</v>
      </c>
      <c r="L426" s="4"/>
      <c r="N426" s="5"/>
      <c r="O426" s="9"/>
      <c r="P426" s="9"/>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row>
    <row r="427" spans="2:55" x14ac:dyDescent="0.25">
      <c r="B427" s="3"/>
      <c r="C427" s="195" t="str">
        <f>IF('For Reference 2026 FMR'!C196="","",'For Reference 2026 FMR'!C196)</f>
        <v>Trinity County</v>
      </c>
      <c r="D427" s="196"/>
      <c r="E427" s="78">
        <f>(E206*('For Reference 2026 FMR'!E196*0.75))*12</f>
        <v>0</v>
      </c>
      <c r="F427" s="78">
        <f>(F206*'For Reference 2026 FMR'!E196)*12</f>
        <v>0</v>
      </c>
      <c r="G427" s="78">
        <f>(G206*'For Reference 2026 FMR'!F196)*12</f>
        <v>0</v>
      </c>
      <c r="H427" s="78">
        <f>(H206*'For Reference 2026 FMR'!G196)*12</f>
        <v>0</v>
      </c>
      <c r="I427" s="78">
        <f>(I206*'For Reference 2026 FMR'!H196)*12</f>
        <v>0</v>
      </c>
      <c r="J427" s="78">
        <f>(J206*'For Reference 2026 FMR'!I196)*12</f>
        <v>0</v>
      </c>
      <c r="K427" s="78">
        <f t="shared" si="6"/>
        <v>0</v>
      </c>
      <c r="L427" s="4"/>
      <c r="N427" s="5"/>
      <c r="O427" s="9"/>
      <c r="P427" s="9"/>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row>
    <row r="428" spans="2:55" x14ac:dyDescent="0.25">
      <c r="B428" s="3"/>
      <c r="C428" s="195" t="str">
        <f>IF('For Reference 2026 FMR'!C197="","",'For Reference 2026 FMR'!C197)</f>
        <v>Tyler County</v>
      </c>
      <c r="D428" s="196"/>
      <c r="E428" s="78">
        <f>(E207*('For Reference 2026 FMR'!E197*0.75))*12</f>
        <v>0</v>
      </c>
      <c r="F428" s="78">
        <f>(F207*'For Reference 2026 FMR'!E197)*12</f>
        <v>0</v>
      </c>
      <c r="G428" s="78">
        <f>(G207*'For Reference 2026 FMR'!F197)*12</f>
        <v>0</v>
      </c>
      <c r="H428" s="78">
        <f>(H207*'For Reference 2026 FMR'!G197)*12</f>
        <v>0</v>
      </c>
      <c r="I428" s="78">
        <f>(I207*'For Reference 2026 FMR'!H197)*12</f>
        <v>0</v>
      </c>
      <c r="J428" s="78">
        <f>(J207*'For Reference 2026 FMR'!I197)*12</f>
        <v>0</v>
      </c>
      <c r="K428" s="78">
        <f t="shared" si="6"/>
        <v>0</v>
      </c>
      <c r="L428" s="4"/>
      <c r="N428" s="5"/>
      <c r="O428" s="9"/>
      <c r="P428" s="9"/>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row>
    <row r="429" spans="2:55" x14ac:dyDescent="0.25">
      <c r="B429" s="3"/>
      <c r="C429" s="195" t="str">
        <f>IF('For Reference 2026 FMR'!C198="","",'For Reference 2026 FMR'!C198)</f>
        <v>Upshur County</v>
      </c>
      <c r="D429" s="196"/>
      <c r="E429" s="78">
        <f>(E208*('For Reference 2026 FMR'!E198*0.75))*12</f>
        <v>0</v>
      </c>
      <c r="F429" s="78">
        <f>(F208*'For Reference 2026 FMR'!E198)*12</f>
        <v>0</v>
      </c>
      <c r="G429" s="78">
        <f>(G208*'For Reference 2026 FMR'!F198)*12</f>
        <v>0</v>
      </c>
      <c r="H429" s="78">
        <f>(H208*'For Reference 2026 FMR'!G198)*12</f>
        <v>0</v>
      </c>
      <c r="I429" s="78">
        <f>(I208*'For Reference 2026 FMR'!H198)*12</f>
        <v>0</v>
      </c>
      <c r="J429" s="78">
        <f>(J208*'For Reference 2026 FMR'!I198)*12</f>
        <v>0</v>
      </c>
      <c r="K429" s="78">
        <f t="shared" ref="K429:K449" si="7">SUM(E429:J429)</f>
        <v>0</v>
      </c>
      <c r="L429" s="4"/>
      <c r="N429" s="5"/>
      <c r="O429" s="9"/>
      <c r="P429" s="9"/>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row>
    <row r="430" spans="2:55" x14ac:dyDescent="0.25">
      <c r="B430" s="3"/>
      <c r="C430" s="195" t="str">
        <f>IF('For Reference 2026 FMR'!C199="","",'For Reference 2026 FMR'!C199)</f>
        <v>Upton County</v>
      </c>
      <c r="D430" s="196"/>
      <c r="E430" s="78">
        <f>(E209*('For Reference 2026 FMR'!E199*0.75))*12</f>
        <v>0</v>
      </c>
      <c r="F430" s="78">
        <f>(F209*'For Reference 2026 FMR'!E199)*12</f>
        <v>0</v>
      </c>
      <c r="G430" s="78">
        <f>(G209*'For Reference 2026 FMR'!F199)*12</f>
        <v>0</v>
      </c>
      <c r="H430" s="78">
        <f>(H209*'For Reference 2026 FMR'!G199)*12</f>
        <v>0</v>
      </c>
      <c r="I430" s="78">
        <f>(I209*'For Reference 2026 FMR'!H199)*12</f>
        <v>0</v>
      </c>
      <c r="J430" s="78">
        <f>(J209*'For Reference 2026 FMR'!I199)*12</f>
        <v>0</v>
      </c>
      <c r="K430" s="78">
        <f t="shared" si="7"/>
        <v>0</v>
      </c>
      <c r="L430" s="4"/>
      <c r="N430" s="5"/>
      <c r="O430" s="9"/>
      <c r="P430" s="9"/>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row>
    <row r="431" spans="2:55" x14ac:dyDescent="0.25">
      <c r="B431" s="3"/>
      <c r="C431" s="195" t="str">
        <f>IF('For Reference 2026 FMR'!C200="","",'For Reference 2026 FMR'!C200)</f>
        <v>Uvalde County</v>
      </c>
      <c r="D431" s="196"/>
      <c r="E431" s="78">
        <f>(E210*('For Reference 2026 FMR'!E200*0.75))*12</f>
        <v>0</v>
      </c>
      <c r="F431" s="78">
        <f>(F210*'For Reference 2026 FMR'!E200)*12</f>
        <v>0</v>
      </c>
      <c r="G431" s="78">
        <f>(G210*'For Reference 2026 FMR'!F200)*12</f>
        <v>0</v>
      </c>
      <c r="H431" s="78">
        <f>(H210*'For Reference 2026 FMR'!G200)*12</f>
        <v>0</v>
      </c>
      <c r="I431" s="78">
        <f>(I210*'For Reference 2026 FMR'!H200)*12</f>
        <v>0</v>
      </c>
      <c r="J431" s="78">
        <f>(J210*'For Reference 2026 FMR'!I200)*12</f>
        <v>0</v>
      </c>
      <c r="K431" s="78">
        <f t="shared" si="7"/>
        <v>0</v>
      </c>
      <c r="L431" s="4"/>
      <c r="N431" s="5"/>
      <c r="O431" s="9"/>
      <c r="P431" s="9"/>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row>
    <row r="432" spans="2:55" x14ac:dyDescent="0.25">
      <c r="B432" s="3"/>
      <c r="C432" s="195" t="str">
        <f>IF('For Reference 2026 FMR'!C201="","",'For Reference 2026 FMR'!C201)</f>
        <v>Val Verde County</v>
      </c>
      <c r="D432" s="196"/>
      <c r="E432" s="78">
        <f>(E211*('For Reference 2026 FMR'!E201*0.75))*12</f>
        <v>0</v>
      </c>
      <c r="F432" s="78">
        <f>(F211*'For Reference 2026 FMR'!E201)*12</f>
        <v>0</v>
      </c>
      <c r="G432" s="78">
        <f>(G211*'For Reference 2026 FMR'!F201)*12</f>
        <v>0</v>
      </c>
      <c r="H432" s="78">
        <f>(H211*'For Reference 2026 FMR'!G201)*12</f>
        <v>0</v>
      </c>
      <c r="I432" s="78">
        <f>(I211*'For Reference 2026 FMR'!H201)*12</f>
        <v>0</v>
      </c>
      <c r="J432" s="78">
        <f>(J211*'For Reference 2026 FMR'!I201)*12</f>
        <v>0</v>
      </c>
      <c r="K432" s="78">
        <f t="shared" si="7"/>
        <v>0</v>
      </c>
      <c r="L432" s="4"/>
      <c r="N432" s="5"/>
      <c r="O432" s="9"/>
      <c r="P432" s="9"/>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row>
    <row r="433" spans="2:55" x14ac:dyDescent="0.25">
      <c r="B433" s="3"/>
      <c r="C433" s="195" t="str">
        <f>IF('For Reference 2026 FMR'!C202="","",'For Reference 2026 FMR'!C202)</f>
        <v>Van Zandt County</v>
      </c>
      <c r="D433" s="196"/>
      <c r="E433" s="78">
        <f>(E212*('For Reference 2026 FMR'!E202*0.75))*12</f>
        <v>0</v>
      </c>
      <c r="F433" s="78">
        <f>(F212*'For Reference 2026 FMR'!E202)*12</f>
        <v>0</v>
      </c>
      <c r="G433" s="78">
        <f>(G212*'For Reference 2026 FMR'!F202)*12</f>
        <v>0</v>
      </c>
      <c r="H433" s="78">
        <f>(H212*'For Reference 2026 FMR'!G202)*12</f>
        <v>0</v>
      </c>
      <c r="I433" s="78">
        <f>(I212*'For Reference 2026 FMR'!H202)*12</f>
        <v>0</v>
      </c>
      <c r="J433" s="78">
        <f>(J212*'For Reference 2026 FMR'!I202)*12</f>
        <v>0</v>
      </c>
      <c r="K433" s="78">
        <f t="shared" si="7"/>
        <v>0</v>
      </c>
      <c r="L433" s="4"/>
      <c r="N433" s="5"/>
      <c r="O433" s="9"/>
      <c r="P433" s="9"/>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row>
    <row r="434" spans="2:55" x14ac:dyDescent="0.25">
      <c r="B434" s="3"/>
      <c r="C434" s="195" t="str">
        <f>IF('For Reference 2026 FMR'!C203="","",'For Reference 2026 FMR'!C203)</f>
        <v>Victoria County</v>
      </c>
      <c r="D434" s="196"/>
      <c r="E434" s="78">
        <f>(E213*('For Reference 2026 FMR'!E203*0.75))*12</f>
        <v>0</v>
      </c>
      <c r="F434" s="78">
        <f>(F213*'For Reference 2026 FMR'!E203)*12</f>
        <v>0</v>
      </c>
      <c r="G434" s="78">
        <f>(G213*'For Reference 2026 FMR'!F203)*12</f>
        <v>0</v>
      </c>
      <c r="H434" s="78">
        <f>(H213*'For Reference 2026 FMR'!G203)*12</f>
        <v>0</v>
      </c>
      <c r="I434" s="78">
        <f>(I213*'For Reference 2026 FMR'!H203)*12</f>
        <v>0</v>
      </c>
      <c r="J434" s="78">
        <f>(J213*'For Reference 2026 FMR'!I203)*12</f>
        <v>0</v>
      </c>
      <c r="K434" s="78">
        <f t="shared" si="7"/>
        <v>0</v>
      </c>
      <c r="L434" s="4"/>
      <c r="N434" s="5"/>
      <c r="O434" s="9"/>
      <c r="P434" s="9"/>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row>
    <row r="435" spans="2:55" x14ac:dyDescent="0.25">
      <c r="B435" s="3"/>
      <c r="C435" s="195" t="str">
        <f>IF('For Reference 2026 FMR'!C204="","",'For Reference 2026 FMR'!C204)</f>
        <v>Walker County</v>
      </c>
      <c r="D435" s="196"/>
      <c r="E435" s="78">
        <f>(E214*('For Reference 2026 FMR'!E204*0.75))*12</f>
        <v>0</v>
      </c>
      <c r="F435" s="78">
        <f>(F214*'For Reference 2026 FMR'!E204)*12</f>
        <v>0</v>
      </c>
      <c r="G435" s="78">
        <f>(G214*'For Reference 2026 FMR'!F204)*12</f>
        <v>0</v>
      </c>
      <c r="H435" s="78">
        <f>(H214*'For Reference 2026 FMR'!G204)*12</f>
        <v>0</v>
      </c>
      <c r="I435" s="78">
        <f>(I214*'For Reference 2026 FMR'!H204)*12</f>
        <v>0</v>
      </c>
      <c r="J435" s="78">
        <f>(J214*'For Reference 2026 FMR'!I204)*12</f>
        <v>0</v>
      </c>
      <c r="K435" s="78">
        <f t="shared" si="7"/>
        <v>0</v>
      </c>
      <c r="L435" s="4"/>
      <c r="N435" s="5"/>
      <c r="O435" s="9"/>
      <c r="P435" s="9"/>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row>
    <row r="436" spans="2:55" x14ac:dyDescent="0.25">
      <c r="B436" s="3"/>
      <c r="C436" s="195" t="str">
        <f>IF('For Reference 2026 FMR'!C205="","",'For Reference 2026 FMR'!C205)</f>
        <v>Waller County</v>
      </c>
      <c r="D436" s="196"/>
      <c r="E436" s="78">
        <f>(E215*('For Reference 2026 FMR'!E205*0.75))*12</f>
        <v>0</v>
      </c>
      <c r="F436" s="78">
        <f>(F215*'For Reference 2026 FMR'!E205)*12</f>
        <v>0</v>
      </c>
      <c r="G436" s="78">
        <f>(G215*'For Reference 2026 FMR'!F205)*12</f>
        <v>0</v>
      </c>
      <c r="H436" s="78">
        <f>(H215*'For Reference 2026 FMR'!G205)*12</f>
        <v>0</v>
      </c>
      <c r="I436" s="78">
        <f>(I215*'For Reference 2026 FMR'!H205)*12</f>
        <v>0</v>
      </c>
      <c r="J436" s="78">
        <f>(J215*'For Reference 2026 FMR'!I205)*12</f>
        <v>0</v>
      </c>
      <c r="K436" s="78">
        <f t="shared" si="7"/>
        <v>0</v>
      </c>
      <c r="L436" s="4"/>
      <c r="N436" s="5"/>
      <c r="O436" s="9"/>
      <c r="P436" s="9"/>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row>
    <row r="437" spans="2:55" x14ac:dyDescent="0.25">
      <c r="B437" s="3"/>
      <c r="C437" s="195" t="str">
        <f>IF('For Reference 2026 FMR'!C206="","",'For Reference 2026 FMR'!C206)</f>
        <v>Ward County</v>
      </c>
      <c r="D437" s="196"/>
      <c r="E437" s="78">
        <f>(E216*('For Reference 2026 FMR'!E206*0.75))*12</f>
        <v>0</v>
      </c>
      <c r="F437" s="78">
        <f>(F216*'For Reference 2026 FMR'!E206)*12</f>
        <v>0</v>
      </c>
      <c r="G437" s="78">
        <f>(G216*'For Reference 2026 FMR'!F206)*12</f>
        <v>0</v>
      </c>
      <c r="H437" s="78">
        <f>(H216*'For Reference 2026 FMR'!G206)*12</f>
        <v>0</v>
      </c>
      <c r="I437" s="78">
        <f>(I216*'For Reference 2026 FMR'!H206)*12</f>
        <v>0</v>
      </c>
      <c r="J437" s="78">
        <f>(J216*'For Reference 2026 FMR'!I206)*12</f>
        <v>0</v>
      </c>
      <c r="K437" s="78">
        <f t="shared" si="7"/>
        <v>0</v>
      </c>
      <c r="L437" s="4"/>
      <c r="N437" s="5"/>
      <c r="O437" s="9"/>
      <c r="P437" s="9"/>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row>
    <row r="438" spans="2:55" x14ac:dyDescent="0.25">
      <c r="B438" s="3"/>
      <c r="C438" s="195" t="str">
        <f>IF('For Reference 2026 FMR'!C207="","",'For Reference 2026 FMR'!C207)</f>
        <v>Washington County</v>
      </c>
      <c r="D438" s="196"/>
      <c r="E438" s="78">
        <f>(E217*('For Reference 2026 FMR'!E207*0.75))*12</f>
        <v>0</v>
      </c>
      <c r="F438" s="78">
        <f>(F217*'For Reference 2026 FMR'!E207)*12</f>
        <v>0</v>
      </c>
      <c r="G438" s="78">
        <f>(G217*'For Reference 2026 FMR'!F207)*12</f>
        <v>0</v>
      </c>
      <c r="H438" s="78">
        <f>(H217*'For Reference 2026 FMR'!G207)*12</f>
        <v>0</v>
      </c>
      <c r="I438" s="78">
        <f>(I217*'For Reference 2026 FMR'!H207)*12</f>
        <v>0</v>
      </c>
      <c r="J438" s="78">
        <f>(J217*'For Reference 2026 FMR'!I207)*12</f>
        <v>0</v>
      </c>
      <c r="K438" s="78">
        <f t="shared" si="7"/>
        <v>0</v>
      </c>
      <c r="L438" s="4"/>
      <c r="N438" s="5"/>
      <c r="O438" s="9"/>
      <c r="P438" s="9"/>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row>
    <row r="439" spans="2:55" x14ac:dyDescent="0.25">
      <c r="B439" s="3"/>
      <c r="C439" s="195" t="str">
        <f>IF('For Reference 2026 FMR'!C208="","",'For Reference 2026 FMR'!C208)</f>
        <v>Webb County</v>
      </c>
      <c r="D439" s="196"/>
      <c r="E439" s="78">
        <f>(E218*('For Reference 2026 FMR'!E208*0.75))*12</f>
        <v>0</v>
      </c>
      <c r="F439" s="78">
        <f>(F218*'For Reference 2026 FMR'!E208)*12</f>
        <v>0</v>
      </c>
      <c r="G439" s="78">
        <f>(G218*'For Reference 2026 FMR'!F208)*12</f>
        <v>0</v>
      </c>
      <c r="H439" s="78">
        <f>(H218*'For Reference 2026 FMR'!G208)*12</f>
        <v>0</v>
      </c>
      <c r="I439" s="78">
        <f>(I218*'For Reference 2026 FMR'!H208)*12</f>
        <v>0</v>
      </c>
      <c r="J439" s="78">
        <f>(J218*'For Reference 2026 FMR'!I208)*12</f>
        <v>0</v>
      </c>
      <c r="K439" s="78">
        <f t="shared" si="7"/>
        <v>0</v>
      </c>
      <c r="L439" s="4"/>
      <c r="N439" s="5"/>
      <c r="O439" s="9"/>
      <c r="P439" s="9"/>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row>
    <row r="440" spans="2:55" x14ac:dyDescent="0.25">
      <c r="B440" s="3"/>
      <c r="C440" s="195" t="str">
        <f>IF('For Reference 2026 FMR'!C209="","",'For Reference 2026 FMR'!C209)</f>
        <v>Wharton County</v>
      </c>
      <c r="D440" s="196"/>
      <c r="E440" s="78">
        <f>(E219*('For Reference 2026 FMR'!E209*0.75))*12</f>
        <v>0</v>
      </c>
      <c r="F440" s="78">
        <f>(F219*'For Reference 2026 FMR'!E209)*12</f>
        <v>0</v>
      </c>
      <c r="G440" s="78">
        <f>(G219*'For Reference 2026 FMR'!F209)*12</f>
        <v>0</v>
      </c>
      <c r="H440" s="78">
        <f>(H219*'For Reference 2026 FMR'!G209)*12</f>
        <v>0</v>
      </c>
      <c r="I440" s="78">
        <f>(I219*'For Reference 2026 FMR'!H209)*12</f>
        <v>0</v>
      </c>
      <c r="J440" s="78">
        <f>(J219*'For Reference 2026 FMR'!I209)*12</f>
        <v>0</v>
      </c>
      <c r="K440" s="78">
        <f t="shared" si="7"/>
        <v>0</v>
      </c>
      <c r="L440" s="4"/>
      <c r="N440" s="5"/>
      <c r="O440" s="9"/>
      <c r="P440" s="9"/>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row>
    <row r="441" spans="2:55" x14ac:dyDescent="0.25">
      <c r="B441" s="3"/>
      <c r="C441" s="195" t="str">
        <f>IF('For Reference 2026 FMR'!C210="","",'For Reference 2026 FMR'!C210)</f>
        <v>Wheeler County</v>
      </c>
      <c r="D441" s="196"/>
      <c r="E441" s="78">
        <f>(E220*('For Reference 2026 FMR'!E210*0.75))*12</f>
        <v>0</v>
      </c>
      <c r="F441" s="78">
        <f>(F220*'For Reference 2026 FMR'!E210)*12</f>
        <v>0</v>
      </c>
      <c r="G441" s="78">
        <f>(G220*'For Reference 2026 FMR'!F210)*12</f>
        <v>0</v>
      </c>
      <c r="H441" s="78">
        <f>(H220*'For Reference 2026 FMR'!G210)*12</f>
        <v>0</v>
      </c>
      <c r="I441" s="78">
        <f>(I220*'For Reference 2026 FMR'!H210)*12</f>
        <v>0</v>
      </c>
      <c r="J441" s="78">
        <f>(J220*'For Reference 2026 FMR'!I210)*12</f>
        <v>0</v>
      </c>
      <c r="K441" s="78">
        <f t="shared" si="7"/>
        <v>0</v>
      </c>
      <c r="L441" s="4"/>
      <c r="N441" s="5"/>
      <c r="O441" s="9"/>
      <c r="P441" s="9"/>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row>
    <row r="442" spans="2:55" x14ac:dyDescent="0.25">
      <c r="B442" s="3"/>
      <c r="C442" s="195" t="str">
        <f>IF('For Reference 2026 FMR'!C211="","",'For Reference 2026 FMR'!C211)</f>
        <v>Willacy County</v>
      </c>
      <c r="D442" s="196"/>
      <c r="E442" s="78">
        <f>(E221*('For Reference 2026 FMR'!E211*0.75))*12</f>
        <v>0</v>
      </c>
      <c r="F442" s="78">
        <f>(F221*'For Reference 2026 FMR'!E211)*12</f>
        <v>0</v>
      </c>
      <c r="G442" s="78">
        <f>(G221*'For Reference 2026 FMR'!F211)*12</f>
        <v>0</v>
      </c>
      <c r="H442" s="78">
        <f>(H221*'For Reference 2026 FMR'!G211)*12</f>
        <v>0</v>
      </c>
      <c r="I442" s="78">
        <f>(I221*'For Reference 2026 FMR'!H211)*12</f>
        <v>0</v>
      </c>
      <c r="J442" s="78">
        <f>(J221*'For Reference 2026 FMR'!I211)*12</f>
        <v>0</v>
      </c>
      <c r="K442" s="78">
        <f t="shared" si="7"/>
        <v>0</v>
      </c>
      <c r="L442" s="4"/>
      <c r="N442" s="5"/>
      <c r="O442" s="9"/>
      <c r="P442" s="9"/>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row>
    <row r="443" spans="2:55" x14ac:dyDescent="0.25">
      <c r="B443" s="3"/>
      <c r="C443" s="195" t="str">
        <f>IF('For Reference 2026 FMR'!C212="","",'For Reference 2026 FMR'!C212)</f>
        <v>Williamson County</v>
      </c>
      <c r="D443" s="196"/>
      <c r="E443" s="78">
        <f>(E222*('For Reference 2026 FMR'!E212*0.75))*12</f>
        <v>0</v>
      </c>
      <c r="F443" s="78">
        <f>(F222*'For Reference 2026 FMR'!E212)*12</f>
        <v>0</v>
      </c>
      <c r="G443" s="78">
        <f>(G222*'For Reference 2026 FMR'!F212)*12</f>
        <v>0</v>
      </c>
      <c r="H443" s="78">
        <f>(H222*'For Reference 2026 FMR'!G212)*12</f>
        <v>0</v>
      </c>
      <c r="I443" s="78">
        <f>(I222*'For Reference 2026 FMR'!H212)*12</f>
        <v>0</v>
      </c>
      <c r="J443" s="78">
        <f>(J222*'For Reference 2026 FMR'!I212)*12</f>
        <v>0</v>
      </c>
      <c r="K443" s="78">
        <f t="shared" si="7"/>
        <v>0</v>
      </c>
      <c r="L443" s="4"/>
      <c r="N443" s="5"/>
      <c r="O443" s="9"/>
      <c r="P443" s="9"/>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row>
    <row r="444" spans="2:55" x14ac:dyDescent="0.25">
      <c r="B444" s="3"/>
      <c r="C444" s="195" t="str">
        <f>IF('For Reference 2026 FMR'!C213="","",'For Reference 2026 FMR'!C213)</f>
        <v>Wilson County</v>
      </c>
      <c r="D444" s="196"/>
      <c r="E444" s="78">
        <f>(E223*('For Reference 2026 FMR'!E213*0.75))*12</f>
        <v>0</v>
      </c>
      <c r="F444" s="78">
        <f>(F223*'For Reference 2026 FMR'!E213)*12</f>
        <v>0</v>
      </c>
      <c r="G444" s="78">
        <f>(G223*'For Reference 2026 FMR'!F213)*12</f>
        <v>0</v>
      </c>
      <c r="H444" s="78">
        <f>(H223*'For Reference 2026 FMR'!G213)*12</f>
        <v>0</v>
      </c>
      <c r="I444" s="78">
        <f>(I223*'For Reference 2026 FMR'!H213)*12</f>
        <v>0</v>
      </c>
      <c r="J444" s="78">
        <f>(J223*'For Reference 2026 FMR'!I213)*12</f>
        <v>0</v>
      </c>
      <c r="K444" s="78">
        <f t="shared" si="7"/>
        <v>0</v>
      </c>
      <c r="L444" s="4"/>
      <c r="N444" s="5"/>
      <c r="O444" s="9"/>
      <c r="P444" s="9"/>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row>
    <row r="445" spans="2:55" x14ac:dyDescent="0.25">
      <c r="B445" s="3"/>
      <c r="C445" s="195" t="str">
        <f>IF('For Reference 2026 FMR'!C214="","",'For Reference 2026 FMR'!C214)</f>
        <v>Winkler County</v>
      </c>
      <c r="D445" s="196"/>
      <c r="E445" s="78">
        <f>(E224*('For Reference 2026 FMR'!E214*0.75))*12</f>
        <v>0</v>
      </c>
      <c r="F445" s="78">
        <f>(F224*'For Reference 2026 FMR'!E214)*12</f>
        <v>0</v>
      </c>
      <c r="G445" s="78">
        <f>(G224*'For Reference 2026 FMR'!F214)*12</f>
        <v>0</v>
      </c>
      <c r="H445" s="78">
        <f>(H224*'For Reference 2026 FMR'!G214)*12</f>
        <v>0</v>
      </c>
      <c r="I445" s="78">
        <f>(I224*'For Reference 2026 FMR'!H214)*12</f>
        <v>0</v>
      </c>
      <c r="J445" s="78">
        <f>(J224*'For Reference 2026 FMR'!I214)*12</f>
        <v>0</v>
      </c>
      <c r="K445" s="78">
        <f t="shared" si="7"/>
        <v>0</v>
      </c>
      <c r="L445" s="4"/>
      <c r="N445" s="5"/>
      <c r="O445" s="9"/>
      <c r="P445" s="9"/>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row>
    <row r="446" spans="2:55" x14ac:dyDescent="0.25">
      <c r="B446" s="3"/>
      <c r="C446" s="195" t="str">
        <f>IF('For Reference 2026 FMR'!C215="","",'For Reference 2026 FMR'!C215)</f>
        <v>Wood County</v>
      </c>
      <c r="D446" s="196"/>
      <c r="E446" s="78">
        <f>(E225*('For Reference 2026 FMR'!E215*0.75))*12</f>
        <v>0</v>
      </c>
      <c r="F446" s="78">
        <f>(F225*'For Reference 2026 FMR'!E215)*12</f>
        <v>0</v>
      </c>
      <c r="G446" s="78">
        <f>(G225*'For Reference 2026 FMR'!F215)*12</f>
        <v>0</v>
      </c>
      <c r="H446" s="78">
        <f>(H225*'For Reference 2026 FMR'!G215)*12</f>
        <v>0</v>
      </c>
      <c r="I446" s="78">
        <f>(I225*'For Reference 2026 FMR'!H215)*12</f>
        <v>0</v>
      </c>
      <c r="J446" s="78">
        <f>(J225*'For Reference 2026 FMR'!I215)*12</f>
        <v>0</v>
      </c>
      <c r="K446" s="78">
        <f t="shared" si="7"/>
        <v>0</v>
      </c>
      <c r="L446" s="4"/>
      <c r="N446" s="5"/>
      <c r="O446" s="9"/>
      <c r="P446" s="9"/>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row>
    <row r="447" spans="2:55" x14ac:dyDescent="0.25">
      <c r="B447" s="3"/>
      <c r="C447" s="195" t="str">
        <f>IF('For Reference 2026 FMR'!C216="","",'For Reference 2026 FMR'!C216)</f>
        <v>Yoakum County</v>
      </c>
      <c r="D447" s="196"/>
      <c r="E447" s="78">
        <f>(E226*('For Reference 2026 FMR'!E216*0.75))*12</f>
        <v>0</v>
      </c>
      <c r="F447" s="78">
        <f>(F226*'For Reference 2026 FMR'!E216)*12</f>
        <v>0</v>
      </c>
      <c r="G447" s="78">
        <f>(G226*'For Reference 2026 FMR'!F216)*12</f>
        <v>0</v>
      </c>
      <c r="H447" s="78">
        <f>(H226*'For Reference 2026 FMR'!G216)*12</f>
        <v>0</v>
      </c>
      <c r="I447" s="78">
        <f>(I226*'For Reference 2026 FMR'!H216)*12</f>
        <v>0</v>
      </c>
      <c r="J447" s="78">
        <f>(J226*'For Reference 2026 FMR'!I216)*12</f>
        <v>0</v>
      </c>
      <c r="K447" s="78">
        <f t="shared" si="7"/>
        <v>0</v>
      </c>
      <c r="L447" s="4"/>
      <c r="N447" s="5"/>
      <c r="O447" s="9"/>
      <c r="P447" s="9"/>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row>
    <row r="448" spans="2:55" x14ac:dyDescent="0.25">
      <c r="B448" s="3"/>
      <c r="C448" s="195" t="str">
        <f>IF('For Reference 2026 FMR'!C217="","",'For Reference 2026 FMR'!C217)</f>
        <v>Zapata County</v>
      </c>
      <c r="D448" s="196"/>
      <c r="E448" s="78">
        <f>(E227*('For Reference 2026 FMR'!E217*0.75))*12</f>
        <v>0</v>
      </c>
      <c r="F448" s="78">
        <f>(F227*'For Reference 2026 FMR'!E217)*12</f>
        <v>0</v>
      </c>
      <c r="G448" s="78">
        <f>(G227*'For Reference 2026 FMR'!F217)*12</f>
        <v>0</v>
      </c>
      <c r="H448" s="78">
        <f>(H227*'For Reference 2026 FMR'!G217)*12</f>
        <v>0</v>
      </c>
      <c r="I448" s="78">
        <f>(I227*'For Reference 2026 FMR'!H217)*12</f>
        <v>0</v>
      </c>
      <c r="J448" s="78">
        <f>(J227*'For Reference 2026 FMR'!I217)*12</f>
        <v>0</v>
      </c>
      <c r="K448" s="78">
        <f t="shared" si="7"/>
        <v>0</v>
      </c>
      <c r="L448" s="4"/>
      <c r="N448" s="5"/>
      <c r="O448" s="9"/>
      <c r="P448" s="9"/>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row>
    <row r="449" spans="2:55" x14ac:dyDescent="0.25">
      <c r="B449" s="3"/>
      <c r="C449" s="195" t="str">
        <f>IF('For Reference 2026 FMR'!C218="","",'For Reference 2026 FMR'!C218)</f>
        <v>Zavala County</v>
      </c>
      <c r="D449" s="196"/>
      <c r="E449" s="78">
        <f>(E228*('For Reference 2026 FMR'!E218*0.75))*12</f>
        <v>0</v>
      </c>
      <c r="F449" s="78">
        <f>(F228*'For Reference 2026 FMR'!E218)*12</f>
        <v>0</v>
      </c>
      <c r="G449" s="78">
        <f>(G228*'For Reference 2026 FMR'!F218)*12</f>
        <v>0</v>
      </c>
      <c r="H449" s="78">
        <f>(H228*'For Reference 2026 FMR'!G218)*12</f>
        <v>0</v>
      </c>
      <c r="I449" s="78">
        <f>(I228*'For Reference 2026 FMR'!H218)*12</f>
        <v>0</v>
      </c>
      <c r="J449" s="78">
        <f>(J228*'For Reference 2026 FMR'!I218)*12</f>
        <v>0</v>
      </c>
      <c r="K449" s="78">
        <f t="shared" si="7"/>
        <v>0</v>
      </c>
      <c r="L449" s="4"/>
      <c r="N449" s="5"/>
      <c r="O449" s="9"/>
      <c r="P449" s="9"/>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row>
    <row r="450" spans="2:55" ht="5.25" customHeight="1" thickBot="1" x14ac:dyDescent="0.3">
      <c r="B450" s="6"/>
      <c r="C450" s="37"/>
      <c r="D450" s="37"/>
      <c r="E450" s="37"/>
      <c r="F450" s="37"/>
      <c r="G450" s="37"/>
      <c r="H450" s="37"/>
      <c r="I450" s="37"/>
      <c r="J450" s="37"/>
      <c r="K450" s="37"/>
      <c r="L450" s="7"/>
      <c r="N450" s="5"/>
      <c r="O450" s="9"/>
      <c r="P450" s="9"/>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row>
    <row r="451" spans="2:55" ht="6" customHeight="1" x14ac:dyDescent="0.2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row>
    <row r="452" spans="2:55" s="5" customFormat="1" x14ac:dyDescent="0.25"/>
    <row r="453" spans="2:55" s="5" customFormat="1" x14ac:dyDescent="0.25"/>
    <row r="454" spans="2:55" s="5" customFormat="1" x14ac:dyDescent="0.25"/>
    <row r="455" spans="2:55" s="5" customFormat="1" x14ac:dyDescent="0.25"/>
    <row r="456" spans="2:55" s="5" customFormat="1" x14ac:dyDescent="0.25"/>
    <row r="457" spans="2:55" s="5" customFormat="1" x14ac:dyDescent="0.25"/>
    <row r="458" spans="2:55" s="5" customFormat="1" x14ac:dyDescent="0.25"/>
    <row r="459" spans="2:55" s="5" customFormat="1" x14ac:dyDescent="0.25"/>
    <row r="460" spans="2:55" s="5" customFormat="1" x14ac:dyDescent="0.25"/>
    <row r="461" spans="2:55" s="5" customFormat="1" x14ac:dyDescent="0.25"/>
    <row r="462" spans="2:55" s="5" customFormat="1" x14ac:dyDescent="0.25"/>
    <row r="463" spans="2:55" s="5" customFormat="1" x14ac:dyDescent="0.25"/>
    <row r="464" spans="2:55"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row r="821" s="5" customFormat="1" x14ac:dyDescent="0.25"/>
    <row r="822" s="5" customFormat="1" x14ac:dyDescent="0.25"/>
    <row r="823" s="5" customFormat="1" x14ac:dyDescent="0.25"/>
    <row r="824" s="5" customFormat="1" x14ac:dyDescent="0.25"/>
    <row r="825" s="5" customFormat="1" x14ac:dyDescent="0.25"/>
    <row r="826" s="5" customFormat="1" x14ac:dyDescent="0.25"/>
    <row r="827" s="5" customFormat="1" x14ac:dyDescent="0.25"/>
    <row r="828" s="5" customFormat="1" x14ac:dyDescent="0.25"/>
    <row r="829" s="5" customFormat="1" x14ac:dyDescent="0.25"/>
    <row r="830" s="5" customFormat="1" x14ac:dyDescent="0.25"/>
    <row r="831" s="5" customFormat="1" x14ac:dyDescent="0.25"/>
    <row r="832" s="5" customFormat="1" x14ac:dyDescent="0.25"/>
    <row r="833" s="5" customFormat="1" x14ac:dyDescent="0.25"/>
    <row r="834" s="5" customFormat="1" x14ac:dyDescent="0.25"/>
    <row r="835" s="5" customFormat="1" x14ac:dyDescent="0.25"/>
    <row r="836" s="5" customFormat="1" x14ac:dyDescent="0.25"/>
    <row r="837" s="5" customFormat="1" x14ac:dyDescent="0.25"/>
    <row r="838" s="5" customFormat="1" x14ac:dyDescent="0.25"/>
    <row r="839" s="5" customFormat="1" x14ac:dyDescent="0.25"/>
    <row r="840" s="5" customFormat="1" x14ac:dyDescent="0.25"/>
    <row r="841" s="5" customFormat="1" x14ac:dyDescent="0.25"/>
    <row r="842" s="5" customFormat="1" x14ac:dyDescent="0.25"/>
    <row r="843" s="5" customFormat="1" x14ac:dyDescent="0.25"/>
    <row r="844" s="5" customFormat="1" x14ac:dyDescent="0.25"/>
    <row r="845" s="5" customFormat="1" x14ac:dyDescent="0.25"/>
    <row r="846" s="5" customFormat="1" x14ac:dyDescent="0.25"/>
    <row r="847" s="5" customFormat="1" x14ac:dyDescent="0.25"/>
    <row r="848" s="5" customFormat="1" x14ac:dyDescent="0.25"/>
    <row r="849" s="5" customFormat="1" x14ac:dyDescent="0.25"/>
    <row r="850" s="5" customFormat="1" x14ac:dyDescent="0.25"/>
    <row r="851" s="5" customFormat="1" x14ac:dyDescent="0.25"/>
    <row r="852" s="5" customFormat="1" x14ac:dyDescent="0.25"/>
    <row r="853" s="5" customFormat="1" x14ac:dyDescent="0.25"/>
    <row r="854" s="5" customFormat="1" x14ac:dyDescent="0.25"/>
    <row r="855" s="5" customFormat="1" x14ac:dyDescent="0.25"/>
    <row r="856" s="5" customFormat="1" x14ac:dyDescent="0.25"/>
    <row r="857" s="5" customFormat="1" x14ac:dyDescent="0.25"/>
    <row r="858" s="5" customFormat="1" x14ac:dyDescent="0.25"/>
    <row r="859" s="5" customFormat="1" x14ac:dyDescent="0.25"/>
    <row r="860" s="5" customFormat="1" x14ac:dyDescent="0.25"/>
    <row r="861" s="5" customFormat="1" x14ac:dyDescent="0.25"/>
    <row r="862" s="5" customFormat="1" x14ac:dyDescent="0.25"/>
    <row r="863" s="5" customFormat="1" x14ac:dyDescent="0.25"/>
    <row r="864" s="5" customFormat="1" x14ac:dyDescent="0.25"/>
    <row r="865" s="5" customFormat="1" x14ac:dyDescent="0.25"/>
    <row r="866" s="5" customFormat="1" x14ac:dyDescent="0.25"/>
    <row r="867" s="5" customFormat="1" x14ac:dyDescent="0.25"/>
    <row r="868" s="5" customFormat="1" x14ac:dyDescent="0.25"/>
    <row r="869" s="5" customFormat="1" x14ac:dyDescent="0.25"/>
    <row r="870" s="5" customFormat="1" x14ac:dyDescent="0.25"/>
    <row r="871" s="5" customFormat="1" x14ac:dyDescent="0.25"/>
    <row r="872" s="5" customFormat="1" x14ac:dyDescent="0.25"/>
    <row r="873" s="5" customFormat="1" x14ac:dyDescent="0.25"/>
    <row r="874" s="5" customFormat="1" x14ac:dyDescent="0.25"/>
    <row r="875" s="5" customFormat="1" x14ac:dyDescent="0.25"/>
    <row r="876" s="5" customFormat="1" x14ac:dyDescent="0.25"/>
    <row r="877" s="5" customFormat="1" x14ac:dyDescent="0.25"/>
    <row r="878" s="5" customFormat="1" x14ac:dyDescent="0.25"/>
    <row r="879" s="5" customFormat="1" x14ac:dyDescent="0.25"/>
    <row r="880" s="5" customFormat="1" x14ac:dyDescent="0.25"/>
    <row r="881" s="5" customFormat="1" x14ac:dyDescent="0.25"/>
    <row r="882" s="5" customFormat="1" x14ac:dyDescent="0.25"/>
  </sheetData>
  <sheetProtection algorithmName="SHA-512" hashValue="CUFeUmbBgH83qfcEl2g8LIq4gE7wrSEoxdv3G4cH+sMKIgCqR4Vrg4c04s/18APlaQQhco+iBZTFsO9RfYJxHA==" saltValue="kvdkO1gLgK3/OT8kT0URLQ==" spinCount="100000" sheet="1" formatRows="0" selectLockedCells="1"/>
  <mergeCells count="439">
    <mergeCell ref="C448:D448"/>
    <mergeCell ref="C449:D449"/>
    <mergeCell ref="C443:D443"/>
    <mergeCell ref="C444:D444"/>
    <mergeCell ref="C445:D445"/>
    <mergeCell ref="C446:D446"/>
    <mergeCell ref="C447:D447"/>
    <mergeCell ref="C438:D438"/>
    <mergeCell ref="C439:D439"/>
    <mergeCell ref="C440:D440"/>
    <mergeCell ref="C441:D441"/>
    <mergeCell ref="C442:D442"/>
    <mergeCell ref="C433:D433"/>
    <mergeCell ref="C434:D434"/>
    <mergeCell ref="C435:D435"/>
    <mergeCell ref="C436:D436"/>
    <mergeCell ref="C437:D437"/>
    <mergeCell ref="C428:D428"/>
    <mergeCell ref="C429:D429"/>
    <mergeCell ref="C430:D430"/>
    <mergeCell ref="C431:D431"/>
    <mergeCell ref="C432:D432"/>
    <mergeCell ref="C423:D423"/>
    <mergeCell ref="C424:D424"/>
    <mergeCell ref="C425:D425"/>
    <mergeCell ref="C426:D426"/>
    <mergeCell ref="C427:D427"/>
    <mergeCell ref="C394:D394"/>
    <mergeCell ref="C395:D395"/>
    <mergeCell ref="C396:D396"/>
    <mergeCell ref="C421:D421"/>
    <mergeCell ref="C422:D422"/>
    <mergeCell ref="C389:D389"/>
    <mergeCell ref="C390:D390"/>
    <mergeCell ref="C391:D391"/>
    <mergeCell ref="C392:D392"/>
    <mergeCell ref="C393:D393"/>
    <mergeCell ref="C384:D384"/>
    <mergeCell ref="C385:D385"/>
    <mergeCell ref="C386:D386"/>
    <mergeCell ref="C387:D387"/>
    <mergeCell ref="C388:D388"/>
    <mergeCell ref="C379:D379"/>
    <mergeCell ref="C380:D380"/>
    <mergeCell ref="C381:D381"/>
    <mergeCell ref="C382:D382"/>
    <mergeCell ref="C383:D383"/>
    <mergeCell ref="C374:D374"/>
    <mergeCell ref="C375:D375"/>
    <mergeCell ref="C376:D376"/>
    <mergeCell ref="C377:D377"/>
    <mergeCell ref="C378:D378"/>
    <mergeCell ref="C369:D369"/>
    <mergeCell ref="C370:D370"/>
    <mergeCell ref="C371:D371"/>
    <mergeCell ref="C372:D372"/>
    <mergeCell ref="C373:D373"/>
    <mergeCell ref="C364:D364"/>
    <mergeCell ref="C365:D365"/>
    <mergeCell ref="C366:D366"/>
    <mergeCell ref="C367:D367"/>
    <mergeCell ref="C368:D368"/>
    <mergeCell ref="C359:D359"/>
    <mergeCell ref="C360:D360"/>
    <mergeCell ref="C361:D361"/>
    <mergeCell ref="C362:D362"/>
    <mergeCell ref="C363:D363"/>
    <mergeCell ref="C354:D354"/>
    <mergeCell ref="C355:D355"/>
    <mergeCell ref="C356:D356"/>
    <mergeCell ref="C357:D357"/>
    <mergeCell ref="C358:D358"/>
    <mergeCell ref="C331:D331"/>
    <mergeCell ref="C332:D332"/>
    <mergeCell ref="C333:D333"/>
    <mergeCell ref="C334:D334"/>
    <mergeCell ref="C337:D337"/>
    <mergeCell ref="C321:D321"/>
    <mergeCell ref="C327:D327"/>
    <mergeCell ref="C328:D328"/>
    <mergeCell ref="C329:D329"/>
    <mergeCell ref="C330:D330"/>
    <mergeCell ref="C316:D316"/>
    <mergeCell ref="C317:D317"/>
    <mergeCell ref="C318:D318"/>
    <mergeCell ref="C319:D319"/>
    <mergeCell ref="C320:D320"/>
    <mergeCell ref="C311:D311"/>
    <mergeCell ref="C312:D312"/>
    <mergeCell ref="C313:D313"/>
    <mergeCell ref="C314:D314"/>
    <mergeCell ref="C315:D315"/>
    <mergeCell ref="C306:D306"/>
    <mergeCell ref="C307:D307"/>
    <mergeCell ref="C308:D308"/>
    <mergeCell ref="C309:D309"/>
    <mergeCell ref="C310:D310"/>
    <mergeCell ref="C301:D301"/>
    <mergeCell ref="C302:D302"/>
    <mergeCell ref="C303:D303"/>
    <mergeCell ref="C304:D304"/>
    <mergeCell ref="C305:D305"/>
    <mergeCell ref="C296:D296"/>
    <mergeCell ref="C297:D297"/>
    <mergeCell ref="C298:D298"/>
    <mergeCell ref="C299:D299"/>
    <mergeCell ref="C300:D300"/>
    <mergeCell ref="C291:D291"/>
    <mergeCell ref="C292:D292"/>
    <mergeCell ref="C293:D293"/>
    <mergeCell ref="C294:D294"/>
    <mergeCell ref="C295:D295"/>
    <mergeCell ref="C286:D286"/>
    <mergeCell ref="C287:D287"/>
    <mergeCell ref="C288:D288"/>
    <mergeCell ref="C289:D289"/>
    <mergeCell ref="C290:D290"/>
    <mergeCell ref="C281:D281"/>
    <mergeCell ref="C282:D282"/>
    <mergeCell ref="C283:D283"/>
    <mergeCell ref="C284:D284"/>
    <mergeCell ref="C285:D285"/>
    <mergeCell ref="C276:D276"/>
    <mergeCell ref="C277:D277"/>
    <mergeCell ref="C278:D278"/>
    <mergeCell ref="C279:D279"/>
    <mergeCell ref="C280:D280"/>
    <mergeCell ref="C271:D271"/>
    <mergeCell ref="C272:D272"/>
    <mergeCell ref="C273:D273"/>
    <mergeCell ref="C274:D274"/>
    <mergeCell ref="C275:D275"/>
    <mergeCell ref="C266:D266"/>
    <mergeCell ref="C267:D267"/>
    <mergeCell ref="C268:D268"/>
    <mergeCell ref="C269:D269"/>
    <mergeCell ref="C270:D270"/>
    <mergeCell ref="C261:D261"/>
    <mergeCell ref="C262:D262"/>
    <mergeCell ref="C263:D263"/>
    <mergeCell ref="C264:D264"/>
    <mergeCell ref="C265:D265"/>
    <mergeCell ref="C256:D256"/>
    <mergeCell ref="C257:D257"/>
    <mergeCell ref="C258:D258"/>
    <mergeCell ref="C259:D259"/>
    <mergeCell ref="C260:D260"/>
    <mergeCell ref="C251:D251"/>
    <mergeCell ref="C252:D252"/>
    <mergeCell ref="C253:D253"/>
    <mergeCell ref="C254:D254"/>
    <mergeCell ref="C255:D255"/>
    <mergeCell ref="C246:D246"/>
    <mergeCell ref="C247:D247"/>
    <mergeCell ref="C248:D248"/>
    <mergeCell ref="C249:D249"/>
    <mergeCell ref="C250:D250"/>
    <mergeCell ref="C241:D241"/>
    <mergeCell ref="C242:D242"/>
    <mergeCell ref="C243:D243"/>
    <mergeCell ref="C244:D244"/>
    <mergeCell ref="C245:D245"/>
    <mergeCell ref="C237:D237"/>
    <mergeCell ref="C238:D238"/>
    <mergeCell ref="C239:D239"/>
    <mergeCell ref="C240:D240"/>
    <mergeCell ref="C226:D226"/>
    <mergeCell ref="C227:D227"/>
    <mergeCell ref="C228:D228"/>
    <mergeCell ref="C221:D221"/>
    <mergeCell ref="C222:D222"/>
    <mergeCell ref="C223:D223"/>
    <mergeCell ref="C224:D224"/>
    <mergeCell ref="C225:D225"/>
    <mergeCell ref="C216:D216"/>
    <mergeCell ref="C217:D217"/>
    <mergeCell ref="C218:D218"/>
    <mergeCell ref="C219:D219"/>
    <mergeCell ref="C220:D220"/>
    <mergeCell ref="C211:D211"/>
    <mergeCell ref="C212:D212"/>
    <mergeCell ref="C213:D213"/>
    <mergeCell ref="C214:D214"/>
    <mergeCell ref="C215:D215"/>
    <mergeCell ref="C206:D206"/>
    <mergeCell ref="C207:D207"/>
    <mergeCell ref="C208:D208"/>
    <mergeCell ref="C209:D209"/>
    <mergeCell ref="C210:D210"/>
    <mergeCell ref="C201:D201"/>
    <mergeCell ref="C202:D202"/>
    <mergeCell ref="C203:D203"/>
    <mergeCell ref="C204:D204"/>
    <mergeCell ref="C205:D205"/>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81:D181"/>
    <mergeCell ref="C182:D182"/>
    <mergeCell ref="C183:D183"/>
    <mergeCell ref="C184:D184"/>
    <mergeCell ref="C185:D185"/>
    <mergeCell ref="C176:D176"/>
    <mergeCell ref="C177:D177"/>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6:D136"/>
    <mergeCell ref="C137:D137"/>
    <mergeCell ref="C138:D138"/>
    <mergeCell ref="C139:D139"/>
    <mergeCell ref="C140:D140"/>
    <mergeCell ref="C131:D131"/>
    <mergeCell ref="C132:D132"/>
    <mergeCell ref="C133:D133"/>
    <mergeCell ref="C134:D134"/>
    <mergeCell ref="C135:D135"/>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1:D91"/>
    <mergeCell ref="C92:D92"/>
    <mergeCell ref="C93:D93"/>
    <mergeCell ref="C94:D94"/>
    <mergeCell ref="C95:D95"/>
    <mergeCell ref="C86:D86"/>
    <mergeCell ref="C87:D87"/>
    <mergeCell ref="C88:D88"/>
    <mergeCell ref="C89:D89"/>
    <mergeCell ref="C90:D90"/>
    <mergeCell ref="C81:D81"/>
    <mergeCell ref="C82:D82"/>
    <mergeCell ref="C83:D83"/>
    <mergeCell ref="C84:D84"/>
    <mergeCell ref="C85:D85"/>
    <mergeCell ref="C76:D76"/>
    <mergeCell ref="C77:D77"/>
    <mergeCell ref="C78:D78"/>
    <mergeCell ref="C79:D79"/>
    <mergeCell ref="C80:D80"/>
    <mergeCell ref="C71:D71"/>
    <mergeCell ref="C72:D72"/>
    <mergeCell ref="C73:D73"/>
    <mergeCell ref="C74:D74"/>
    <mergeCell ref="C75:D75"/>
    <mergeCell ref="C66:D66"/>
    <mergeCell ref="C67:D67"/>
    <mergeCell ref="C68:D68"/>
    <mergeCell ref="C69:D69"/>
    <mergeCell ref="C70:D70"/>
    <mergeCell ref="C61:D61"/>
    <mergeCell ref="C62:D62"/>
    <mergeCell ref="C63:D63"/>
    <mergeCell ref="C64:D64"/>
    <mergeCell ref="C65:D65"/>
    <mergeCell ref="C56:D56"/>
    <mergeCell ref="C57:D57"/>
    <mergeCell ref="C58:D58"/>
    <mergeCell ref="C59:D59"/>
    <mergeCell ref="C60:D60"/>
    <mergeCell ref="C51:D51"/>
    <mergeCell ref="C52:D52"/>
    <mergeCell ref="C53:D53"/>
    <mergeCell ref="C54:D54"/>
    <mergeCell ref="C55:D55"/>
    <mergeCell ref="C46:D46"/>
    <mergeCell ref="C47:D47"/>
    <mergeCell ref="C48:D48"/>
    <mergeCell ref="C49:D49"/>
    <mergeCell ref="C50:D50"/>
    <mergeCell ref="C41:D41"/>
    <mergeCell ref="C42:D42"/>
    <mergeCell ref="C43:D43"/>
    <mergeCell ref="C44:D44"/>
    <mergeCell ref="C45:D45"/>
    <mergeCell ref="C36:D36"/>
    <mergeCell ref="C37:D37"/>
    <mergeCell ref="C38:D38"/>
    <mergeCell ref="C39:D39"/>
    <mergeCell ref="C40:D40"/>
    <mergeCell ref="C31:D31"/>
    <mergeCell ref="C32:D32"/>
    <mergeCell ref="C33:D33"/>
    <mergeCell ref="C34:D34"/>
    <mergeCell ref="C35:D35"/>
    <mergeCell ref="C26:D26"/>
    <mergeCell ref="C27:D27"/>
    <mergeCell ref="C28:D28"/>
    <mergeCell ref="C29:D29"/>
    <mergeCell ref="C30:D30"/>
    <mergeCell ref="C21:D21"/>
    <mergeCell ref="C22:D22"/>
    <mergeCell ref="C23:D23"/>
    <mergeCell ref="C24:D24"/>
    <mergeCell ref="C25:D25"/>
    <mergeCell ref="C16:D16"/>
    <mergeCell ref="C17:D17"/>
    <mergeCell ref="C18:D18"/>
    <mergeCell ref="C19:D19"/>
    <mergeCell ref="C20:D20"/>
    <mergeCell ref="C412:D412"/>
    <mergeCell ref="C413:D413"/>
    <mergeCell ref="C414:D414"/>
    <mergeCell ref="C415:D415"/>
    <mergeCell ref="C352:D352"/>
    <mergeCell ref="C353:D353"/>
    <mergeCell ref="C235:D235"/>
    <mergeCell ref="C233:D234"/>
    <mergeCell ref="C407:D407"/>
    <mergeCell ref="C408:D408"/>
    <mergeCell ref="C409:D409"/>
    <mergeCell ref="C410:D410"/>
    <mergeCell ref="C411:D411"/>
    <mergeCell ref="C405:D405"/>
    <mergeCell ref="C406:D406"/>
    <mergeCell ref="C236:D236"/>
    <mergeCell ref="C3:L3"/>
    <mergeCell ref="C15:D15"/>
    <mergeCell ref="D5:E5"/>
    <mergeCell ref="F5:G5"/>
    <mergeCell ref="H5:L5"/>
    <mergeCell ref="C13:D13"/>
    <mergeCell ref="C14:D14"/>
    <mergeCell ref="C6:K6"/>
    <mergeCell ref="B8:L8"/>
    <mergeCell ref="C9:K9"/>
    <mergeCell ref="C397:D397"/>
    <mergeCell ref="C398:D398"/>
    <mergeCell ref="C399:D399"/>
    <mergeCell ref="C400:D400"/>
    <mergeCell ref="C401:D401"/>
    <mergeCell ref="C402:D402"/>
    <mergeCell ref="C403:D403"/>
    <mergeCell ref="C404:D404"/>
    <mergeCell ref="C322:D322"/>
    <mergeCell ref="C323:D323"/>
    <mergeCell ref="C324:D324"/>
    <mergeCell ref="C325:D325"/>
    <mergeCell ref="C326:D326"/>
    <mergeCell ref="C335:D335"/>
    <mergeCell ref="C336:D336"/>
    <mergeCell ref="C347:D347"/>
    <mergeCell ref="C348:D348"/>
    <mergeCell ref="C349:D349"/>
    <mergeCell ref="C338:D338"/>
    <mergeCell ref="C339:D339"/>
    <mergeCell ref="C340:D340"/>
    <mergeCell ref="C341:D341"/>
    <mergeCell ref="C350:D350"/>
    <mergeCell ref="C351:D351"/>
    <mergeCell ref="C342:D342"/>
    <mergeCell ref="C343:D343"/>
    <mergeCell ref="C344:D344"/>
    <mergeCell ref="C345:D345"/>
    <mergeCell ref="C346:D346"/>
    <mergeCell ref="C416:D416"/>
    <mergeCell ref="C417:D417"/>
    <mergeCell ref="C418:D418"/>
    <mergeCell ref="C419:D419"/>
    <mergeCell ref="C420:D420"/>
  </mergeCells>
  <pageMargins left="0.7" right="0.7" top="0.75" bottom="0.75" header="0.3" footer="0.3"/>
  <pageSetup scale="78" fitToHeight="0" orientation="landscape" r:id="rId1"/>
  <headerFooter>
    <oddHeader>&amp;R&amp;"-,Bold Italic"&amp;A</oddHeader>
    <oddFooter>&amp;L&amp;9&amp;F&amp;R&amp;"-,Bold Italic"Page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38DAF-5AD7-4670-A18B-29D0BDAEFD4E}">
  <sheetPr codeName="Sheet4">
    <pageSetUpPr fitToPage="1"/>
  </sheetPr>
  <dimension ref="B1:CB255"/>
  <sheetViews>
    <sheetView workbookViewId="0">
      <selection activeCell="F12" sqref="F12:G12"/>
    </sheetView>
    <sheetView workbookViewId="1"/>
  </sheetViews>
  <sheetFormatPr defaultRowHeight="15" x14ac:dyDescent="0.25"/>
  <cols>
    <col min="1" max="2" width="1.85546875" style="2" customWidth="1"/>
    <col min="3" max="3" width="14.140625" style="2" customWidth="1"/>
    <col min="4" max="4" width="21.5703125" style="2" customWidth="1"/>
    <col min="5" max="5" width="15.5703125" style="2" customWidth="1"/>
    <col min="6" max="6" width="18.140625" style="2" customWidth="1"/>
    <col min="7" max="7" width="28.5703125" style="2" customWidth="1"/>
    <col min="8" max="9" width="1.85546875" style="2" customWidth="1"/>
    <col min="10" max="15" width="17.28515625" style="5" customWidth="1"/>
    <col min="16" max="52" width="9.140625" style="5"/>
    <col min="53" max="16384" width="9.140625" style="2"/>
  </cols>
  <sheetData>
    <row r="1" spans="2:80" ht="3.75" customHeight="1" thickBot="1" x14ac:dyDescent="0.3"/>
    <row r="2" spans="2:80" ht="18.75" x14ac:dyDescent="0.3">
      <c r="B2" s="39"/>
      <c r="C2" s="40" t="s">
        <v>90</v>
      </c>
      <c r="D2" s="41"/>
      <c r="E2" s="41"/>
      <c r="F2" s="41"/>
      <c r="G2" s="41"/>
      <c r="H2" s="42"/>
      <c r="AP2" s="2"/>
      <c r="AQ2" s="2"/>
      <c r="AR2" s="2"/>
      <c r="AS2" s="2"/>
      <c r="AT2" s="2"/>
      <c r="AU2" s="2"/>
      <c r="AV2" s="2"/>
      <c r="AW2" s="2"/>
      <c r="AX2" s="2"/>
      <c r="AY2" s="2"/>
      <c r="AZ2" s="2"/>
    </row>
    <row r="3" spans="2:80" ht="110.25" customHeight="1" thickBot="1" x14ac:dyDescent="0.3">
      <c r="B3" s="43"/>
      <c r="C3" s="182" t="s">
        <v>166</v>
      </c>
      <c r="D3" s="182"/>
      <c r="E3" s="182"/>
      <c r="F3" s="182"/>
      <c r="G3" s="182"/>
      <c r="H3" s="87"/>
      <c r="AP3" s="2"/>
      <c r="AQ3" s="2"/>
      <c r="AR3" s="2"/>
      <c r="AS3" s="2"/>
      <c r="AT3" s="2"/>
      <c r="AU3" s="2"/>
      <c r="AV3" s="2"/>
      <c r="AW3" s="2"/>
      <c r="AX3" s="2"/>
      <c r="AY3" s="2"/>
      <c r="AZ3" s="2"/>
    </row>
    <row r="4" spans="2:80" ht="4.5" customHeight="1" x14ac:dyDescent="0.25"/>
    <row r="5" spans="2:80" s="46" customFormat="1" ht="12" x14ac:dyDescent="0.2">
      <c r="B5" s="47"/>
      <c r="C5" s="88" t="s">
        <v>36</v>
      </c>
      <c r="D5" s="207" t="str">
        <f>IF('General Information'!D6="","",'General Information'!D6)</f>
        <v/>
      </c>
      <c r="E5" s="208"/>
      <c r="F5" s="88" t="s">
        <v>88</v>
      </c>
      <c r="G5" s="209" t="str">
        <f>IF('General Information'!D12="","",'General Information'!D12)</f>
        <v/>
      </c>
      <c r="H5" s="210"/>
      <c r="I5" s="90"/>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row>
    <row r="6" spans="2:80" ht="28.5" customHeight="1" x14ac:dyDescent="0.25">
      <c r="B6" s="189" t="s">
        <v>78</v>
      </c>
      <c r="C6" s="189"/>
      <c r="D6" s="189"/>
      <c r="E6" s="189"/>
      <c r="F6" s="189"/>
      <c r="G6" s="189"/>
      <c r="H6" s="189"/>
    </row>
    <row r="7" spans="2:80" ht="6" customHeight="1" thickBot="1" x14ac:dyDescent="0.3">
      <c r="C7" s="81"/>
      <c r="D7" s="81"/>
    </row>
    <row r="8" spans="2:80" ht="25.5" customHeight="1" x14ac:dyDescent="0.25">
      <c r="B8" s="199" t="s">
        <v>126</v>
      </c>
      <c r="C8" s="200"/>
      <c r="D8" s="200"/>
      <c r="E8" s="200"/>
      <c r="F8" s="200"/>
      <c r="G8" s="200"/>
      <c r="H8" s="201"/>
    </row>
    <row r="9" spans="2:80" ht="18.75" x14ac:dyDescent="0.25">
      <c r="B9" s="3"/>
      <c r="C9" s="54" t="s">
        <v>60</v>
      </c>
      <c r="D9" s="91"/>
      <c r="E9" s="92"/>
      <c r="F9" s="92"/>
      <c r="G9" s="92"/>
      <c r="H9" s="4"/>
    </row>
    <row r="10" spans="2:80" ht="5.25" customHeight="1" x14ac:dyDescent="0.25">
      <c r="B10" s="3"/>
      <c r="C10" s="93"/>
      <c r="D10" s="93"/>
      <c r="H10" s="4"/>
    </row>
    <row r="11" spans="2:80" ht="30.75" customHeight="1" x14ac:dyDescent="0.25">
      <c r="B11" s="3"/>
      <c r="C11" s="205" t="s">
        <v>0</v>
      </c>
      <c r="D11" s="206"/>
      <c r="E11" s="94" t="s">
        <v>1</v>
      </c>
      <c r="F11" s="211" t="s">
        <v>2</v>
      </c>
      <c r="G11" s="212"/>
      <c r="H11" s="4"/>
    </row>
    <row r="12" spans="2:80" ht="65.25" customHeight="1" x14ac:dyDescent="0.25">
      <c r="B12" s="3"/>
      <c r="C12" s="203" t="s">
        <v>3</v>
      </c>
      <c r="D12" s="204"/>
      <c r="E12" s="12" t="s">
        <v>10</v>
      </c>
      <c r="F12" s="213"/>
      <c r="G12" s="214"/>
      <c r="H12" s="4"/>
    </row>
    <row r="13" spans="2:80" ht="65.25" customHeight="1" x14ac:dyDescent="0.25">
      <c r="B13" s="3"/>
      <c r="C13" s="203" t="s">
        <v>4</v>
      </c>
      <c r="D13" s="204"/>
      <c r="E13" s="12" t="s">
        <v>10</v>
      </c>
      <c r="F13" s="213"/>
      <c r="G13" s="214"/>
      <c r="H13" s="4"/>
    </row>
    <row r="14" spans="2:80" ht="65.25" customHeight="1" x14ac:dyDescent="0.25">
      <c r="B14" s="3"/>
      <c r="C14" s="203" t="s">
        <v>5</v>
      </c>
      <c r="D14" s="204"/>
      <c r="E14" s="12" t="s">
        <v>10</v>
      </c>
      <c r="F14" s="213"/>
      <c r="G14" s="214"/>
      <c r="H14" s="4"/>
    </row>
    <row r="15" spans="2:80" ht="65.25" customHeight="1" x14ac:dyDescent="0.25">
      <c r="B15" s="3"/>
      <c r="C15" s="203" t="s">
        <v>6</v>
      </c>
      <c r="D15" s="204"/>
      <c r="E15" s="12" t="s">
        <v>10</v>
      </c>
      <c r="F15" s="213"/>
      <c r="G15" s="214"/>
      <c r="H15" s="4"/>
    </row>
    <row r="16" spans="2:80" ht="65.25" customHeight="1" x14ac:dyDescent="0.25">
      <c r="B16" s="3"/>
      <c r="C16" s="203" t="s">
        <v>7</v>
      </c>
      <c r="D16" s="204"/>
      <c r="E16" s="12" t="s">
        <v>10</v>
      </c>
      <c r="F16" s="213"/>
      <c r="G16" s="214"/>
      <c r="H16" s="4"/>
    </row>
    <row r="17" spans="2:8" ht="65.25" customHeight="1" x14ac:dyDescent="0.25">
      <c r="B17" s="3"/>
      <c r="C17" s="203" t="s">
        <v>8</v>
      </c>
      <c r="D17" s="204"/>
      <c r="E17" s="12" t="s">
        <v>10</v>
      </c>
      <c r="F17" s="213"/>
      <c r="G17" s="214"/>
      <c r="H17" s="4"/>
    </row>
    <row r="18" spans="2:8" ht="65.25" customHeight="1" x14ac:dyDescent="0.25">
      <c r="B18" s="3"/>
      <c r="C18" s="203" t="s">
        <v>9</v>
      </c>
      <c r="D18" s="204"/>
      <c r="E18" s="12" t="s">
        <v>10</v>
      </c>
      <c r="F18" s="213"/>
      <c r="G18" s="214"/>
      <c r="H18" s="4"/>
    </row>
    <row r="19" spans="2:8" ht="32.25" customHeight="1" x14ac:dyDescent="0.25">
      <c r="B19" s="3"/>
      <c r="C19" s="203" t="s">
        <v>127</v>
      </c>
      <c r="D19" s="204"/>
      <c r="E19" s="95">
        <f>SUM(E12:E18)</f>
        <v>0</v>
      </c>
      <c r="F19" s="215"/>
      <c r="G19" s="216"/>
      <c r="H19" s="4"/>
    </row>
    <row r="20" spans="2:8" ht="5.25" customHeight="1" thickBot="1" x14ac:dyDescent="0.3">
      <c r="B20" s="6"/>
      <c r="C20" s="37"/>
      <c r="D20" s="37"/>
      <c r="E20" s="37"/>
      <c r="F20" s="37"/>
      <c r="G20" s="37"/>
      <c r="H20" s="7"/>
    </row>
    <row r="21" spans="2:8" ht="5.25" customHeight="1" x14ac:dyDescent="0.25"/>
    <row r="22" spans="2:8" s="5" customFormat="1" x14ac:dyDescent="0.25"/>
    <row r="23" spans="2:8" s="5" customFormat="1" x14ac:dyDescent="0.25"/>
    <row r="24" spans="2:8" s="5" customFormat="1" x14ac:dyDescent="0.25"/>
    <row r="25" spans="2:8" s="5" customFormat="1" x14ac:dyDescent="0.25"/>
    <row r="26" spans="2:8" s="5" customFormat="1" x14ac:dyDescent="0.25"/>
    <row r="27" spans="2:8" s="5" customFormat="1" x14ac:dyDescent="0.25"/>
    <row r="28" spans="2:8" s="5" customFormat="1" x14ac:dyDescent="0.25"/>
    <row r="29" spans="2:8" s="5" customFormat="1" x14ac:dyDescent="0.25"/>
    <row r="30" spans="2:8" s="5" customFormat="1" x14ac:dyDescent="0.25"/>
    <row r="31" spans="2:8" s="5" customFormat="1" x14ac:dyDescent="0.25"/>
    <row r="32" spans="2:8"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sheetData>
  <sheetProtection algorithmName="SHA-512" hashValue="mrvYr+RRY5NUEQjfpM0bgLAHHCltZHCGypxhRo8oDU5Pso7HnY+dyf3GZ4iKhHxNoipfgCXGhkzDO8hGnPfDlA==" saltValue="rmWjz1q1vhHNqWpe+qm26A==" spinCount="100000" sheet="1" formatRows="0" selectLockedCells="1"/>
  <mergeCells count="23">
    <mergeCell ref="C3:G3"/>
    <mergeCell ref="C18:D18"/>
    <mergeCell ref="C19:D19"/>
    <mergeCell ref="D5:E5"/>
    <mergeCell ref="G5:H5"/>
    <mergeCell ref="F11:G11"/>
    <mergeCell ref="F12:G12"/>
    <mergeCell ref="F13:G13"/>
    <mergeCell ref="F14:G14"/>
    <mergeCell ref="F15:G15"/>
    <mergeCell ref="F16:G16"/>
    <mergeCell ref="F17:G17"/>
    <mergeCell ref="F18:G18"/>
    <mergeCell ref="F19:G19"/>
    <mergeCell ref="C13:D13"/>
    <mergeCell ref="C14:D14"/>
    <mergeCell ref="C15:D15"/>
    <mergeCell ref="C16:D16"/>
    <mergeCell ref="C17:D17"/>
    <mergeCell ref="B6:H6"/>
    <mergeCell ref="B8:H8"/>
    <mergeCell ref="C11:D11"/>
    <mergeCell ref="C12:D12"/>
  </mergeCells>
  <pageMargins left="0.45" right="0.45" top="0.75" bottom="0.75" header="0.3" footer="0.3"/>
  <pageSetup scale="91" fitToHeight="0" orientation="portrait" r:id="rId1"/>
  <headerFooter>
    <oddHeader>&amp;R&amp;"-,Bold Italic"&amp;A</oddHeader>
    <oddFooter>&amp;L&amp;9&amp;F&amp;R&amp;"-,Bold Italic"Page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C970F-B1EE-4ACD-B5E2-903FC664BB8B}">
  <sheetPr codeName="Sheet5">
    <pageSetUpPr fitToPage="1"/>
  </sheetPr>
  <dimension ref="B1:CB213"/>
  <sheetViews>
    <sheetView workbookViewId="0">
      <selection activeCell="E11" sqref="E11"/>
    </sheetView>
    <sheetView workbookViewId="1"/>
  </sheetViews>
  <sheetFormatPr defaultRowHeight="15" x14ac:dyDescent="0.25"/>
  <cols>
    <col min="1" max="2" width="2" style="2" customWidth="1"/>
    <col min="3" max="3" width="14.5703125" style="2" customWidth="1"/>
    <col min="4" max="4" width="16.28515625" style="2" customWidth="1"/>
    <col min="5" max="5" width="17.140625" style="2" customWidth="1"/>
    <col min="6" max="6" width="19.42578125" style="2" customWidth="1"/>
    <col min="7" max="7" width="32" style="2" customWidth="1"/>
    <col min="8" max="9" width="1.7109375" style="2" customWidth="1"/>
    <col min="10" max="41" width="9.140625" style="5"/>
    <col min="42" max="16384" width="9.140625" style="2"/>
  </cols>
  <sheetData>
    <row r="1" spans="2:80" ht="3.75" customHeight="1" thickBot="1" x14ac:dyDescent="0.3"/>
    <row r="2" spans="2:80" ht="18.75" x14ac:dyDescent="0.3">
      <c r="B2" s="39"/>
      <c r="C2" s="40" t="s">
        <v>89</v>
      </c>
      <c r="D2" s="41"/>
      <c r="E2" s="41"/>
      <c r="F2" s="41"/>
      <c r="G2" s="41"/>
      <c r="H2" s="42"/>
    </row>
    <row r="3" spans="2:80" ht="108" customHeight="1" thickBot="1" x14ac:dyDescent="0.3">
      <c r="B3" s="43"/>
      <c r="C3" s="182" t="s">
        <v>161</v>
      </c>
      <c r="D3" s="182"/>
      <c r="E3" s="182"/>
      <c r="F3" s="182"/>
      <c r="G3" s="182"/>
      <c r="H3" s="87"/>
    </row>
    <row r="4" spans="2:80" ht="9" customHeight="1" x14ac:dyDescent="0.25">
      <c r="C4" s="45"/>
      <c r="D4" s="45"/>
      <c r="E4" s="45"/>
      <c r="F4" s="45"/>
      <c r="G4" s="45"/>
    </row>
    <row r="5" spans="2:80" s="46" customFormat="1" ht="13.5" customHeight="1" x14ac:dyDescent="0.2">
      <c r="B5" s="96"/>
      <c r="C5" s="88" t="s">
        <v>36</v>
      </c>
      <c r="D5" s="207" t="str">
        <f>IF('General Information'!D6="","",'General Information'!D6)</f>
        <v/>
      </c>
      <c r="E5" s="208"/>
      <c r="F5" s="88" t="s">
        <v>88</v>
      </c>
      <c r="G5" s="209" t="str">
        <f>IF('General Information'!D12="","",'General Information'!D12)</f>
        <v/>
      </c>
      <c r="H5" s="210"/>
      <c r="I5" s="90"/>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row>
    <row r="6" spans="2:80" ht="30.75" customHeight="1" thickBot="1" x14ac:dyDescent="0.3">
      <c r="B6" s="217" t="s">
        <v>61</v>
      </c>
      <c r="C6" s="217"/>
      <c r="D6" s="217"/>
      <c r="E6" s="217"/>
      <c r="F6" s="217"/>
      <c r="G6" s="217"/>
      <c r="H6" s="217"/>
    </row>
    <row r="7" spans="2:80" ht="20.25" customHeight="1" x14ac:dyDescent="0.35">
      <c r="B7" s="218" t="s">
        <v>128</v>
      </c>
      <c r="C7" s="219"/>
      <c r="D7" s="219"/>
      <c r="E7" s="219"/>
      <c r="F7" s="219"/>
      <c r="G7" s="219"/>
      <c r="H7" s="220"/>
    </row>
    <row r="8" spans="2:80" s="99" customFormat="1" ht="18.75" x14ac:dyDescent="0.3">
      <c r="B8" s="97"/>
      <c r="C8" s="221" t="s">
        <v>62</v>
      </c>
      <c r="D8" s="221"/>
      <c r="E8" s="221"/>
      <c r="F8" s="221"/>
      <c r="G8" s="221"/>
      <c r="H8" s="222"/>
      <c r="J8" s="100"/>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row>
    <row r="9" spans="2:80" ht="7.5" customHeight="1" x14ac:dyDescent="0.25">
      <c r="B9" s="3"/>
      <c r="C9" s="102"/>
      <c r="D9" s="102"/>
      <c r="H9" s="4"/>
    </row>
    <row r="10" spans="2:80" ht="34.5" x14ac:dyDescent="0.25">
      <c r="B10" s="3"/>
      <c r="C10" s="229" t="s">
        <v>0</v>
      </c>
      <c r="D10" s="230"/>
      <c r="E10" s="103" t="s">
        <v>1</v>
      </c>
      <c r="F10" s="223" t="s">
        <v>2</v>
      </c>
      <c r="G10" s="224"/>
      <c r="H10" s="4"/>
    </row>
    <row r="11" spans="2:80" ht="51.95" customHeight="1" x14ac:dyDescent="0.25">
      <c r="B11" s="3"/>
      <c r="C11" s="227" t="s">
        <v>16</v>
      </c>
      <c r="D11" s="228"/>
      <c r="E11" s="12" t="s">
        <v>10</v>
      </c>
      <c r="F11" s="225"/>
      <c r="G11" s="226"/>
      <c r="H11" s="4"/>
    </row>
    <row r="12" spans="2:80" ht="51.95" customHeight="1" x14ac:dyDescent="0.25">
      <c r="B12" s="3"/>
      <c r="C12" s="227" t="s">
        <v>17</v>
      </c>
      <c r="D12" s="228"/>
      <c r="E12" s="12" t="s">
        <v>10</v>
      </c>
      <c r="F12" s="225"/>
      <c r="G12" s="226"/>
      <c r="H12" s="4"/>
    </row>
    <row r="13" spans="2:80" ht="51.95" customHeight="1" x14ac:dyDescent="0.25">
      <c r="B13" s="3"/>
      <c r="C13" s="227" t="s">
        <v>18</v>
      </c>
      <c r="D13" s="228"/>
      <c r="E13" s="12" t="s">
        <v>10</v>
      </c>
      <c r="F13" s="225"/>
      <c r="G13" s="226"/>
      <c r="H13" s="4"/>
    </row>
    <row r="14" spans="2:80" ht="51.95" customHeight="1" x14ac:dyDescent="0.25">
      <c r="B14" s="3"/>
      <c r="C14" s="227" t="s">
        <v>19</v>
      </c>
      <c r="D14" s="228"/>
      <c r="E14" s="12" t="s">
        <v>10</v>
      </c>
      <c r="F14" s="225"/>
      <c r="G14" s="226"/>
      <c r="H14" s="4"/>
    </row>
    <row r="15" spans="2:80" ht="51.95" customHeight="1" x14ac:dyDescent="0.25">
      <c r="B15" s="3"/>
      <c r="C15" s="227" t="s">
        <v>20</v>
      </c>
      <c r="D15" s="228"/>
      <c r="E15" s="12" t="s">
        <v>10</v>
      </c>
      <c r="F15" s="225"/>
      <c r="G15" s="226"/>
      <c r="H15" s="4"/>
    </row>
    <row r="16" spans="2:80" ht="51.95" customHeight="1" x14ac:dyDescent="0.25">
      <c r="B16" s="3"/>
      <c r="C16" s="227" t="s">
        <v>21</v>
      </c>
      <c r="D16" s="228"/>
      <c r="E16" s="12" t="s">
        <v>10</v>
      </c>
      <c r="F16" s="225"/>
      <c r="G16" s="226"/>
      <c r="H16" s="4"/>
    </row>
    <row r="17" spans="2:8" ht="209.25" customHeight="1" x14ac:dyDescent="0.25">
      <c r="B17" s="3"/>
      <c r="C17" s="227" t="s">
        <v>169</v>
      </c>
      <c r="D17" s="228"/>
      <c r="E17" s="12" t="s">
        <v>10</v>
      </c>
      <c r="F17" s="225"/>
      <c r="G17" s="226"/>
      <c r="H17" s="4"/>
    </row>
    <row r="18" spans="2:8" ht="51.95" customHeight="1" x14ac:dyDescent="0.25">
      <c r="B18" s="3"/>
      <c r="C18" s="227" t="s">
        <v>389</v>
      </c>
      <c r="D18" s="228"/>
      <c r="E18" s="12" t="s">
        <v>10</v>
      </c>
      <c r="F18" s="225"/>
      <c r="G18" s="226"/>
      <c r="H18" s="4"/>
    </row>
    <row r="19" spans="2:8" ht="51.95" customHeight="1" x14ac:dyDescent="0.25">
      <c r="B19" s="3"/>
      <c r="C19" s="227" t="s">
        <v>390</v>
      </c>
      <c r="D19" s="228"/>
      <c r="E19" s="12" t="s">
        <v>10</v>
      </c>
      <c r="F19" s="225"/>
      <c r="G19" s="226"/>
      <c r="H19" s="4"/>
    </row>
    <row r="20" spans="2:8" ht="51.95" customHeight="1" x14ac:dyDescent="0.25">
      <c r="B20" s="3"/>
      <c r="C20" s="227" t="s">
        <v>391</v>
      </c>
      <c r="D20" s="228"/>
      <c r="E20" s="12" t="s">
        <v>10</v>
      </c>
      <c r="F20" s="225"/>
      <c r="G20" s="226"/>
      <c r="H20" s="4"/>
    </row>
    <row r="21" spans="2:8" ht="51.95" customHeight="1" x14ac:dyDescent="0.25">
      <c r="B21" s="3"/>
      <c r="C21" s="227" t="s">
        <v>392</v>
      </c>
      <c r="D21" s="228"/>
      <c r="E21" s="12" t="s">
        <v>10</v>
      </c>
      <c r="F21" s="225"/>
      <c r="G21" s="226"/>
      <c r="H21" s="4"/>
    </row>
    <row r="22" spans="2:8" ht="51.95" customHeight="1" x14ac:dyDescent="0.25">
      <c r="B22" s="3"/>
      <c r="C22" s="227" t="s">
        <v>393</v>
      </c>
      <c r="D22" s="228"/>
      <c r="E22" s="12" t="s">
        <v>10</v>
      </c>
      <c r="F22" s="225"/>
      <c r="G22" s="226"/>
      <c r="H22" s="4"/>
    </row>
    <row r="23" spans="2:8" ht="51.95" customHeight="1" x14ac:dyDescent="0.25">
      <c r="B23" s="3"/>
      <c r="C23" s="227" t="s">
        <v>394</v>
      </c>
      <c r="D23" s="228"/>
      <c r="E23" s="12" t="s">
        <v>10</v>
      </c>
      <c r="F23" s="225"/>
      <c r="G23" s="226"/>
      <c r="H23" s="4"/>
    </row>
    <row r="24" spans="2:8" ht="51.95" customHeight="1" x14ac:dyDescent="0.25">
      <c r="B24" s="3"/>
      <c r="C24" s="227" t="s">
        <v>395</v>
      </c>
      <c r="D24" s="228"/>
      <c r="E24" s="12" t="s">
        <v>10</v>
      </c>
      <c r="F24" s="225"/>
      <c r="G24" s="226"/>
      <c r="H24" s="4"/>
    </row>
    <row r="25" spans="2:8" ht="51.95" customHeight="1" x14ac:dyDescent="0.25">
      <c r="B25" s="3"/>
      <c r="C25" s="227" t="s">
        <v>396</v>
      </c>
      <c r="D25" s="228"/>
      <c r="E25" s="12" t="s">
        <v>10</v>
      </c>
      <c r="F25" s="225"/>
      <c r="G25" s="226"/>
      <c r="H25" s="4"/>
    </row>
    <row r="26" spans="2:8" ht="51.95" customHeight="1" x14ac:dyDescent="0.25">
      <c r="B26" s="3"/>
      <c r="C26" s="227" t="s">
        <v>397</v>
      </c>
      <c r="D26" s="228"/>
      <c r="E26" s="12" t="s">
        <v>10</v>
      </c>
      <c r="F26" s="225"/>
      <c r="G26" s="226"/>
      <c r="H26" s="4"/>
    </row>
    <row r="27" spans="2:8" ht="111.75" customHeight="1" x14ac:dyDescent="0.25">
      <c r="B27" s="3"/>
      <c r="C27" s="227" t="s">
        <v>130</v>
      </c>
      <c r="D27" s="228"/>
      <c r="E27" s="12" t="s">
        <v>10</v>
      </c>
      <c r="F27" s="225"/>
      <c r="G27" s="226"/>
      <c r="H27" s="4"/>
    </row>
    <row r="28" spans="2:8" ht="45.75" customHeight="1" x14ac:dyDescent="0.25">
      <c r="B28" s="3"/>
      <c r="C28" s="233" t="s">
        <v>129</v>
      </c>
      <c r="D28" s="234"/>
      <c r="E28" s="104">
        <f>SUM(E11:E27)</f>
        <v>0</v>
      </c>
      <c r="F28" s="231"/>
      <c r="G28" s="232"/>
      <c r="H28" s="4"/>
    </row>
    <row r="29" spans="2:8" x14ac:dyDescent="0.25">
      <c r="B29" s="3"/>
      <c r="H29" s="4"/>
    </row>
    <row r="30" spans="2:8" ht="7.5" customHeight="1" thickBot="1" x14ac:dyDescent="0.3">
      <c r="B30" s="6"/>
      <c r="C30" s="37"/>
      <c r="D30" s="37"/>
      <c r="E30" s="37"/>
      <c r="F30" s="37"/>
      <c r="G30" s="37"/>
      <c r="H30" s="7"/>
    </row>
    <row r="31" spans="2:8" ht="8.25" customHeight="1" x14ac:dyDescent="0.25"/>
    <row r="32" spans="2:8"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sheetData>
  <sheetProtection algorithmName="SHA-512" hashValue="GYtsLdKQdvjdEmVddGb/HNNOYBEIl884IST4z4vsMSLBTzpYV/apS13AbnxUaxDZsqxc3GI39As7SheCyeXeTQ==" saltValue="OtbAFeOMEPE2YJbTJ4hWVg==" spinCount="100000" sheet="1" formatRows="0" selectLockedCells="1"/>
  <mergeCells count="44">
    <mergeCell ref="D5:E5"/>
    <mergeCell ref="G5:H5"/>
    <mergeCell ref="C10:D10"/>
    <mergeCell ref="F28:G28"/>
    <mergeCell ref="C24:D24"/>
    <mergeCell ref="C25:D25"/>
    <mergeCell ref="C26:D26"/>
    <mergeCell ref="C27:D27"/>
    <mergeCell ref="C28:D28"/>
    <mergeCell ref="F26:G26"/>
    <mergeCell ref="F27:G27"/>
    <mergeCell ref="F21:G21"/>
    <mergeCell ref="F22:G22"/>
    <mergeCell ref="F23:G23"/>
    <mergeCell ref="F24:G24"/>
    <mergeCell ref="F25:G25"/>
    <mergeCell ref="C11:D11"/>
    <mergeCell ref="C12:D12"/>
    <mergeCell ref="C13:D13"/>
    <mergeCell ref="C14:D14"/>
    <mergeCell ref="C15:D15"/>
    <mergeCell ref="C16:D16"/>
    <mergeCell ref="C17:D17"/>
    <mergeCell ref="C18:D18"/>
    <mergeCell ref="C19:D19"/>
    <mergeCell ref="C20:D20"/>
    <mergeCell ref="C21:D21"/>
    <mergeCell ref="C22:D22"/>
    <mergeCell ref="C23:D23"/>
    <mergeCell ref="B6:H6"/>
    <mergeCell ref="B7:H7"/>
    <mergeCell ref="C3:G3"/>
    <mergeCell ref="C8:H8"/>
    <mergeCell ref="F10:G10"/>
    <mergeCell ref="F11:G11"/>
    <mergeCell ref="F12:G12"/>
    <mergeCell ref="F13:G13"/>
    <mergeCell ref="F14:G14"/>
    <mergeCell ref="F15:G15"/>
    <mergeCell ref="F16:G16"/>
    <mergeCell ref="F17:G17"/>
    <mergeCell ref="F18:G18"/>
    <mergeCell ref="F19:G19"/>
    <mergeCell ref="F20:G20"/>
  </mergeCells>
  <pageMargins left="0.45" right="0.45" top="0.75" bottom="0.75" header="0.3" footer="0.3"/>
  <pageSetup scale="90" fitToHeight="0" orientation="portrait" r:id="rId1"/>
  <headerFooter>
    <oddHeader>&amp;R&amp;"-,Bold Italic"&amp;A</oddHeader>
    <oddFooter>&amp;L&amp;9&amp;F&amp;R&amp;"-,Bold Italic"Page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6027C-6CD7-4C30-8810-A9BCD55E23A5}">
  <sheetPr>
    <pageSetUpPr fitToPage="1"/>
  </sheetPr>
  <dimension ref="A1:CB203"/>
  <sheetViews>
    <sheetView workbookViewId="0">
      <selection activeCell="F12" sqref="F12:G12"/>
    </sheetView>
    <sheetView workbookViewId="1"/>
  </sheetViews>
  <sheetFormatPr defaultRowHeight="15" x14ac:dyDescent="0.25"/>
  <cols>
    <col min="1" max="2" width="2" style="2" customWidth="1"/>
    <col min="3" max="3" width="14.42578125" style="2" customWidth="1"/>
    <col min="4" max="4" width="16" style="2" customWidth="1"/>
    <col min="5" max="5" width="16.5703125" style="2" customWidth="1"/>
    <col min="6" max="6" width="19.140625" style="2" customWidth="1"/>
    <col min="7" max="7" width="32" style="2" customWidth="1"/>
    <col min="8" max="9" width="1.7109375" style="2" customWidth="1"/>
    <col min="10" max="41" width="9.140625" style="5"/>
    <col min="42" max="16384" width="9.140625" style="2"/>
  </cols>
  <sheetData>
    <row r="1" spans="1:80" ht="3.75" customHeight="1" thickBot="1" x14ac:dyDescent="0.3"/>
    <row r="2" spans="1:80" ht="18.75" x14ac:dyDescent="0.3">
      <c r="B2" s="39"/>
      <c r="C2" s="40" t="s">
        <v>92</v>
      </c>
      <c r="D2" s="41"/>
      <c r="E2" s="41"/>
      <c r="F2" s="41"/>
      <c r="G2" s="41"/>
      <c r="H2" s="42"/>
    </row>
    <row r="3" spans="1:80" ht="145.5" customHeight="1" thickBot="1" x14ac:dyDescent="0.3">
      <c r="B3" s="43"/>
      <c r="C3" s="182" t="s">
        <v>398</v>
      </c>
      <c r="D3" s="182"/>
      <c r="E3" s="182"/>
      <c r="F3" s="182"/>
      <c r="G3" s="182"/>
      <c r="H3" s="87"/>
    </row>
    <row r="4" spans="1:80" ht="9" customHeight="1" x14ac:dyDescent="0.25">
      <c r="C4" s="45"/>
      <c r="D4" s="45"/>
      <c r="E4" s="45"/>
      <c r="F4" s="45"/>
      <c r="G4" s="45"/>
    </row>
    <row r="5" spans="1:80" s="46" customFormat="1" ht="13.5" customHeight="1" x14ac:dyDescent="0.2">
      <c r="A5" s="105"/>
      <c r="B5" s="96"/>
      <c r="C5" s="88" t="s">
        <v>36</v>
      </c>
      <c r="D5" s="207" t="str">
        <f>IF('[1]General Information'!D6="","",'[1]General Information'!D6)</f>
        <v/>
      </c>
      <c r="E5" s="208"/>
      <c r="F5" s="88" t="s">
        <v>88</v>
      </c>
      <c r="G5" s="209" t="str">
        <f>IF('[1]General Information'!D12="","",'[1]General Information'!D12)</f>
        <v/>
      </c>
      <c r="H5" s="210"/>
      <c r="I5" s="90"/>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row>
    <row r="6" spans="1:80" ht="28.5" customHeight="1" thickBot="1" x14ac:dyDescent="0.3">
      <c r="B6" s="245" t="s">
        <v>73</v>
      </c>
      <c r="C6" s="245"/>
      <c r="D6" s="245"/>
      <c r="E6" s="245"/>
      <c r="F6" s="245"/>
      <c r="G6" s="245"/>
      <c r="H6" s="245"/>
    </row>
    <row r="7" spans="1:80" ht="20.25" customHeight="1" x14ac:dyDescent="0.35">
      <c r="B7" s="218" t="s">
        <v>131</v>
      </c>
      <c r="C7" s="219"/>
      <c r="D7" s="219"/>
      <c r="E7" s="219"/>
      <c r="F7" s="219"/>
      <c r="G7" s="219"/>
      <c r="H7" s="220"/>
    </row>
    <row r="8" spans="1:80" s="99" customFormat="1" ht="18.75" x14ac:dyDescent="0.3">
      <c r="B8" s="97"/>
      <c r="C8" s="221" t="s">
        <v>72</v>
      </c>
      <c r="D8" s="221"/>
      <c r="E8" s="221"/>
      <c r="F8" s="221"/>
      <c r="G8" s="221"/>
      <c r="H8" s="222"/>
      <c r="J8" s="100"/>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row>
    <row r="9" spans="1:80" ht="7.5" customHeight="1" x14ac:dyDescent="0.25">
      <c r="B9" s="3"/>
      <c r="C9" s="102"/>
      <c r="D9" s="102"/>
      <c r="H9" s="4"/>
    </row>
    <row r="10" spans="1:80" ht="34.5" x14ac:dyDescent="0.25">
      <c r="B10" s="3"/>
      <c r="C10" s="229" t="s">
        <v>0</v>
      </c>
      <c r="D10" s="230"/>
      <c r="E10" s="103" t="s">
        <v>1</v>
      </c>
      <c r="F10" s="243" t="s">
        <v>2</v>
      </c>
      <c r="G10" s="244"/>
      <c r="H10" s="4"/>
    </row>
    <row r="11" spans="1:80" ht="45.75" customHeight="1" x14ac:dyDescent="0.25">
      <c r="B11" s="3"/>
      <c r="C11" s="227" t="s">
        <v>9</v>
      </c>
      <c r="D11" s="228"/>
      <c r="E11" s="12" t="s">
        <v>10</v>
      </c>
      <c r="F11" s="225"/>
      <c r="G11" s="226"/>
      <c r="H11" s="4"/>
    </row>
    <row r="12" spans="1:80" ht="45.75" customHeight="1" x14ac:dyDescent="0.25">
      <c r="B12" s="3"/>
      <c r="C12" s="227" t="s">
        <v>68</v>
      </c>
      <c r="D12" s="228"/>
      <c r="E12" s="12" t="s">
        <v>10</v>
      </c>
      <c r="F12" s="225"/>
      <c r="G12" s="226"/>
      <c r="H12" s="4"/>
    </row>
    <row r="13" spans="1:80" ht="45.75" customHeight="1" x14ac:dyDescent="0.25">
      <c r="B13" s="3"/>
      <c r="C13" s="227" t="s">
        <v>69</v>
      </c>
      <c r="D13" s="228"/>
      <c r="E13" s="12" t="s">
        <v>10</v>
      </c>
      <c r="F13" s="225"/>
      <c r="G13" s="226"/>
      <c r="H13" s="4"/>
    </row>
    <row r="14" spans="1:80" ht="45.75" customHeight="1" x14ac:dyDescent="0.25">
      <c r="B14" s="3"/>
      <c r="C14" s="227" t="s">
        <v>70</v>
      </c>
      <c r="D14" s="228"/>
      <c r="E14" s="12" t="s">
        <v>10</v>
      </c>
      <c r="F14" s="225"/>
      <c r="G14" s="226"/>
      <c r="H14" s="4"/>
    </row>
    <row r="15" spans="1:80" ht="45.75" customHeight="1" x14ac:dyDescent="0.25">
      <c r="B15" s="3"/>
      <c r="C15" s="227" t="s">
        <v>71</v>
      </c>
      <c r="D15" s="228"/>
      <c r="E15" s="12" t="s">
        <v>10</v>
      </c>
      <c r="F15" s="225"/>
      <c r="G15" s="226"/>
      <c r="H15" s="4"/>
    </row>
    <row r="16" spans="1:80" ht="32.25" customHeight="1" x14ac:dyDescent="0.25">
      <c r="B16" s="3"/>
      <c r="C16" s="233" t="s">
        <v>132</v>
      </c>
      <c r="D16" s="234"/>
      <c r="E16" s="104">
        <f>SUM(E11:E15)</f>
        <v>0</v>
      </c>
      <c r="F16" s="235"/>
      <c r="G16" s="236"/>
      <c r="H16" s="4"/>
    </row>
    <row r="17" spans="2:8" x14ac:dyDescent="0.25">
      <c r="B17" s="3"/>
      <c r="H17" s="4"/>
    </row>
    <row r="18" spans="2:8" ht="33.75" customHeight="1" x14ac:dyDescent="0.25">
      <c r="B18" s="3"/>
      <c r="C18" s="237" t="s">
        <v>133</v>
      </c>
      <c r="D18" s="238"/>
      <c r="E18" s="238"/>
      <c r="F18" s="238"/>
      <c r="G18" s="239"/>
      <c r="H18" s="4"/>
    </row>
    <row r="19" spans="2:8" ht="117.75" customHeight="1" x14ac:dyDescent="0.25">
      <c r="B19" s="3"/>
      <c r="C19" s="240"/>
      <c r="D19" s="241"/>
      <c r="E19" s="241"/>
      <c r="F19" s="241"/>
      <c r="G19" s="242"/>
      <c r="H19" s="4"/>
    </row>
    <row r="20" spans="2:8" ht="7.5" customHeight="1" thickBot="1" x14ac:dyDescent="0.3">
      <c r="B20" s="6"/>
      <c r="C20" s="37"/>
      <c r="D20" s="37"/>
      <c r="E20" s="37"/>
      <c r="F20" s="37"/>
      <c r="G20" s="37"/>
      <c r="H20" s="7"/>
    </row>
    <row r="21" spans="2:8" ht="8.25" customHeight="1" x14ac:dyDescent="0.25"/>
    <row r="22" spans="2:8" s="5" customFormat="1" x14ac:dyDescent="0.25"/>
    <row r="23" spans="2:8" s="5" customFormat="1" x14ac:dyDescent="0.25"/>
    <row r="24" spans="2:8" s="5" customFormat="1" x14ac:dyDescent="0.25"/>
    <row r="25" spans="2:8" s="5" customFormat="1" x14ac:dyDescent="0.25"/>
    <row r="26" spans="2:8" s="5" customFormat="1" x14ac:dyDescent="0.25"/>
    <row r="27" spans="2:8" s="5" customFormat="1" x14ac:dyDescent="0.25"/>
    <row r="28" spans="2:8" s="5" customFormat="1" x14ac:dyDescent="0.25"/>
    <row r="29" spans="2:8" s="5" customFormat="1" x14ac:dyDescent="0.25"/>
    <row r="30" spans="2:8" s="5" customFormat="1" x14ac:dyDescent="0.25"/>
    <row r="31" spans="2:8" s="5" customFormat="1" x14ac:dyDescent="0.25"/>
    <row r="32" spans="2:8"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sheetData>
  <sheetProtection algorithmName="SHA-512" hashValue="yYuY908WpM43YQN+t1D0n2igpyU00Ngan915FebPJCHcNaRmyAArpPBxNeXNKbxkXF8yzxikKYrg0Q99ojrg7w==" saltValue="qZd996d21XAo2bq31WtD8w==" spinCount="100000" sheet="1" formatRows="0" selectLockedCells="1"/>
  <mergeCells count="22">
    <mergeCell ref="C8:H8"/>
    <mergeCell ref="C3:G3"/>
    <mergeCell ref="D5:E5"/>
    <mergeCell ref="G5:H5"/>
    <mergeCell ref="B6:H6"/>
    <mergeCell ref="B7:H7"/>
    <mergeCell ref="C10:D10"/>
    <mergeCell ref="F10:G10"/>
    <mergeCell ref="C11:D11"/>
    <mergeCell ref="F11:G11"/>
    <mergeCell ref="C12:D12"/>
    <mergeCell ref="F12:G12"/>
    <mergeCell ref="C16:D16"/>
    <mergeCell ref="F16:G16"/>
    <mergeCell ref="C18:G18"/>
    <mergeCell ref="C19:G19"/>
    <mergeCell ref="C13:D13"/>
    <mergeCell ref="F13:G13"/>
    <mergeCell ref="C14:D14"/>
    <mergeCell ref="F14:G14"/>
    <mergeCell ref="C15:D15"/>
    <mergeCell ref="F15:G15"/>
  </mergeCells>
  <pageMargins left="0.45" right="0.45" top="0.75" bottom="0.75" header="0.3" footer="0.3"/>
  <pageSetup scale="91" fitToHeight="0" orientation="portrait" r:id="rId1"/>
  <headerFooter>
    <oddHeader>&amp;R&amp;"-,Bold Italic"&amp;A</oddHeader>
    <oddFooter>&amp;L&amp;9&amp;F&amp;R&amp;"-,Bold Italic"Page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D51ED-AA72-4B38-9651-FE450B09CD76}">
  <sheetPr>
    <pageSetUpPr fitToPage="1"/>
  </sheetPr>
  <dimension ref="B1:CB280"/>
  <sheetViews>
    <sheetView workbookViewId="0">
      <selection activeCell="E14" sqref="E14"/>
    </sheetView>
    <sheetView workbookViewId="1"/>
  </sheetViews>
  <sheetFormatPr defaultRowHeight="15" x14ac:dyDescent="0.25"/>
  <cols>
    <col min="1" max="2" width="1.5703125" style="2" customWidth="1"/>
    <col min="3" max="3" width="13.85546875" style="2" customWidth="1"/>
    <col min="4" max="4" width="33.5703125" style="2" customWidth="1"/>
    <col min="5" max="5" width="20.42578125" style="2" customWidth="1"/>
    <col min="6" max="6" width="26.85546875" style="2" customWidth="1"/>
    <col min="7" max="7" width="7.42578125" style="2" customWidth="1"/>
    <col min="8" max="8" width="1.42578125" style="2" customWidth="1"/>
    <col min="9" max="9" width="1.28515625" style="2" customWidth="1"/>
    <col min="10" max="45" width="9.140625" style="5"/>
    <col min="46" max="16384" width="9.140625" style="2"/>
  </cols>
  <sheetData>
    <row r="1" spans="2:80" ht="3.75" customHeight="1" thickBot="1" x14ac:dyDescent="0.3">
      <c r="AP1" s="2"/>
      <c r="AQ1" s="2"/>
      <c r="AR1" s="2"/>
      <c r="AS1" s="2"/>
    </row>
    <row r="2" spans="2:80" ht="18.75" customHeight="1" x14ac:dyDescent="0.3">
      <c r="B2" s="39"/>
      <c r="C2" s="40" t="s">
        <v>94</v>
      </c>
      <c r="D2" s="41"/>
      <c r="E2" s="41"/>
      <c r="F2" s="41"/>
      <c r="G2" s="41"/>
      <c r="H2" s="42"/>
      <c r="AP2" s="2"/>
      <c r="AQ2" s="2"/>
      <c r="AR2" s="2"/>
      <c r="AS2" s="2"/>
    </row>
    <row r="3" spans="2:80" ht="19.5" customHeight="1" thickBot="1" x14ac:dyDescent="0.3">
      <c r="B3" s="43"/>
      <c r="C3" s="182" t="s">
        <v>162</v>
      </c>
      <c r="D3" s="182"/>
      <c r="E3" s="182"/>
      <c r="F3" s="182"/>
      <c r="G3" s="182"/>
      <c r="H3" s="44"/>
      <c r="AP3" s="2"/>
      <c r="AQ3" s="2"/>
      <c r="AR3" s="2"/>
      <c r="AS3" s="2"/>
    </row>
    <row r="4" spans="2:80" ht="9" customHeight="1" x14ac:dyDescent="0.25">
      <c r="C4" s="45"/>
      <c r="D4" s="45"/>
      <c r="E4" s="45"/>
      <c r="F4" s="45"/>
      <c r="G4" s="45"/>
      <c r="H4" s="45"/>
      <c r="AP4" s="2"/>
      <c r="AQ4" s="2"/>
      <c r="AR4" s="2"/>
      <c r="AS4" s="2"/>
    </row>
    <row r="5" spans="2:80" s="46" customFormat="1" ht="13.5" customHeight="1" x14ac:dyDescent="0.2">
      <c r="B5" s="96"/>
      <c r="C5" s="88" t="s">
        <v>36</v>
      </c>
      <c r="D5" s="89" t="str">
        <f>IF('General Information'!D6="","",'General Information'!D6)</f>
        <v/>
      </c>
      <c r="E5" s="106" t="s">
        <v>88</v>
      </c>
      <c r="F5" s="209" t="str">
        <f>IF('General Information'!D12="","",'General Information'!D12)</f>
        <v/>
      </c>
      <c r="G5" s="209"/>
      <c r="H5" s="210"/>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row>
    <row r="6" spans="2:80" ht="25.5" customHeight="1" x14ac:dyDescent="0.25">
      <c r="B6" s="251" t="s">
        <v>95</v>
      </c>
      <c r="C6" s="251"/>
      <c r="D6" s="251"/>
      <c r="E6" s="251"/>
      <c r="F6" s="251"/>
      <c r="G6" s="251"/>
      <c r="H6" s="251"/>
    </row>
    <row r="7" spans="2:80" ht="7.5" customHeight="1" thickBot="1" x14ac:dyDescent="0.3">
      <c r="C7" s="50"/>
      <c r="D7" s="50"/>
      <c r="E7" s="50"/>
      <c r="F7" s="50"/>
      <c r="G7" s="50"/>
    </row>
    <row r="8" spans="2:80" ht="21" customHeight="1" x14ac:dyDescent="0.35">
      <c r="B8" s="218" t="s">
        <v>95</v>
      </c>
      <c r="C8" s="219"/>
      <c r="D8" s="219"/>
      <c r="E8" s="219"/>
      <c r="F8" s="219"/>
      <c r="G8" s="219"/>
      <c r="H8" s="220"/>
    </row>
    <row r="9" spans="2:80" ht="6.75" customHeight="1" x14ac:dyDescent="0.25">
      <c r="B9" s="3"/>
      <c r="H9" s="4"/>
    </row>
    <row r="10" spans="2:80" s="99" customFormat="1" ht="18.75" x14ac:dyDescent="0.3">
      <c r="B10" s="97"/>
      <c r="C10" s="262" t="s">
        <v>100</v>
      </c>
      <c r="D10" s="262"/>
      <c r="E10" s="262"/>
      <c r="F10" s="262"/>
      <c r="G10" s="262"/>
      <c r="H10" s="98"/>
      <c r="J10" s="100"/>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row>
    <row r="11" spans="2:80" ht="7.5" customHeight="1" x14ac:dyDescent="0.25">
      <c r="B11" s="3"/>
      <c r="C11" s="102"/>
      <c r="D11" s="102"/>
      <c r="H11" s="4"/>
      <c r="AP11" s="2"/>
      <c r="AQ11" s="2"/>
      <c r="AR11" s="2"/>
      <c r="AS11" s="2"/>
    </row>
    <row r="12" spans="2:80" ht="27.75" customHeight="1" x14ac:dyDescent="0.25">
      <c r="B12" s="3"/>
      <c r="C12" s="255" t="s">
        <v>107</v>
      </c>
      <c r="D12" s="256"/>
      <c r="E12" s="256"/>
      <c r="F12" s="256"/>
      <c r="G12" s="257"/>
      <c r="H12" s="4"/>
      <c r="AP12" s="2"/>
      <c r="AQ12" s="2"/>
      <c r="AR12" s="2"/>
      <c r="AS12" s="2"/>
    </row>
    <row r="13" spans="2:80" ht="34.5" x14ac:dyDescent="0.25">
      <c r="B13" s="3"/>
      <c r="C13" s="229" t="s">
        <v>0</v>
      </c>
      <c r="D13" s="230"/>
      <c r="E13" s="103" t="s">
        <v>1</v>
      </c>
      <c r="F13" s="223" t="s">
        <v>2</v>
      </c>
      <c r="G13" s="224"/>
      <c r="H13" s="4"/>
      <c r="AP13" s="2"/>
      <c r="AQ13" s="2"/>
      <c r="AR13" s="2"/>
      <c r="AS13" s="2"/>
    </row>
    <row r="14" spans="2:80" ht="51.95" customHeight="1" x14ac:dyDescent="0.25">
      <c r="B14" s="3"/>
      <c r="C14" s="246" t="s">
        <v>109</v>
      </c>
      <c r="D14" s="247"/>
      <c r="E14" s="12" t="s">
        <v>10</v>
      </c>
      <c r="F14" s="225"/>
      <c r="G14" s="226"/>
      <c r="H14" s="4"/>
      <c r="AP14" s="2"/>
      <c r="AQ14" s="2"/>
      <c r="AR14" s="2"/>
      <c r="AS14" s="2"/>
    </row>
    <row r="15" spans="2:80" ht="64.5" customHeight="1" x14ac:dyDescent="0.25">
      <c r="B15" s="3"/>
      <c r="C15" s="246" t="s">
        <v>108</v>
      </c>
      <c r="D15" s="247"/>
      <c r="E15" s="12" t="s">
        <v>10</v>
      </c>
      <c r="F15" s="225"/>
      <c r="G15" s="226"/>
      <c r="H15" s="4"/>
      <c r="AP15" s="2"/>
      <c r="AQ15" s="2"/>
      <c r="AR15" s="2"/>
      <c r="AS15" s="2"/>
    </row>
    <row r="16" spans="2:80" ht="48.75" customHeight="1" x14ac:dyDescent="0.25">
      <c r="B16" s="3"/>
      <c r="C16" s="246" t="s">
        <v>113</v>
      </c>
      <c r="D16" s="247"/>
      <c r="E16" s="12" t="s">
        <v>10</v>
      </c>
      <c r="F16" s="225"/>
      <c r="G16" s="226"/>
      <c r="H16" s="4"/>
      <c r="AP16" s="2"/>
      <c r="AQ16" s="2"/>
      <c r="AR16" s="2"/>
      <c r="AS16" s="2"/>
    </row>
    <row r="17" spans="2:45" ht="51.95" customHeight="1" x14ac:dyDescent="0.25">
      <c r="B17" s="3"/>
      <c r="C17" s="246" t="s">
        <v>112</v>
      </c>
      <c r="D17" s="247"/>
      <c r="E17" s="12" t="s">
        <v>10</v>
      </c>
      <c r="F17" s="225"/>
      <c r="G17" s="226"/>
      <c r="H17" s="4"/>
      <c r="AP17" s="2"/>
      <c r="AQ17" s="2"/>
      <c r="AR17" s="2"/>
      <c r="AS17" s="2"/>
    </row>
    <row r="18" spans="2:45" ht="90.75" customHeight="1" x14ac:dyDescent="0.25">
      <c r="B18" s="3"/>
      <c r="C18" s="246" t="s">
        <v>111</v>
      </c>
      <c r="D18" s="247"/>
      <c r="E18" s="12" t="s">
        <v>10</v>
      </c>
      <c r="F18" s="225"/>
      <c r="G18" s="226"/>
      <c r="H18" s="4"/>
      <c r="AP18" s="2"/>
      <c r="AQ18" s="2"/>
      <c r="AR18" s="2"/>
      <c r="AS18" s="2"/>
    </row>
    <row r="19" spans="2:45" ht="51.95" customHeight="1" x14ac:dyDescent="0.25">
      <c r="B19" s="3"/>
      <c r="C19" s="246" t="s">
        <v>110</v>
      </c>
      <c r="D19" s="247"/>
      <c r="E19" s="12" t="s">
        <v>10</v>
      </c>
      <c r="F19" s="225"/>
      <c r="G19" s="226"/>
      <c r="H19" s="4"/>
      <c r="AP19" s="2"/>
      <c r="AQ19" s="2"/>
      <c r="AR19" s="2"/>
      <c r="AS19" s="2"/>
    </row>
    <row r="20" spans="2:45" ht="65.25" customHeight="1" x14ac:dyDescent="0.25">
      <c r="B20" s="3"/>
      <c r="C20" s="246" t="s">
        <v>114</v>
      </c>
      <c r="D20" s="247"/>
      <c r="E20" s="12" t="s">
        <v>10</v>
      </c>
      <c r="F20" s="225"/>
      <c r="G20" s="226"/>
      <c r="H20" s="4"/>
      <c r="AP20" s="2"/>
      <c r="AQ20" s="2"/>
      <c r="AR20" s="2"/>
      <c r="AS20" s="2"/>
    </row>
    <row r="21" spans="2:45" ht="111" customHeight="1" x14ac:dyDescent="0.25">
      <c r="B21" s="3"/>
      <c r="C21" s="246" t="s">
        <v>115</v>
      </c>
      <c r="D21" s="247"/>
      <c r="E21" s="12" t="s">
        <v>10</v>
      </c>
      <c r="F21" s="225"/>
      <c r="G21" s="226"/>
      <c r="H21" s="4"/>
      <c r="AP21" s="2"/>
      <c r="AQ21" s="2"/>
      <c r="AR21" s="2"/>
      <c r="AS21" s="2"/>
    </row>
    <row r="22" spans="2:45" ht="45.75" customHeight="1" x14ac:dyDescent="0.25">
      <c r="B22" s="3"/>
      <c r="C22" s="233" t="s">
        <v>134</v>
      </c>
      <c r="D22" s="234"/>
      <c r="E22" s="107">
        <f>SUM(E14:E21)</f>
        <v>0</v>
      </c>
      <c r="F22" s="231"/>
      <c r="G22" s="232"/>
      <c r="H22" s="4"/>
      <c r="AP22" s="2"/>
      <c r="AQ22" s="2"/>
      <c r="AR22" s="2"/>
      <c r="AS22" s="2"/>
    </row>
    <row r="23" spans="2:45" ht="12.75" customHeight="1" x14ac:dyDescent="0.25">
      <c r="B23" s="3"/>
      <c r="C23" s="108"/>
      <c r="H23" s="4"/>
      <c r="AP23" s="2"/>
      <c r="AQ23" s="2"/>
      <c r="AR23" s="2"/>
      <c r="AS23" s="2"/>
    </row>
    <row r="24" spans="2:45" ht="45.75" customHeight="1" x14ac:dyDescent="0.25">
      <c r="B24" s="3"/>
      <c r="C24" s="255" t="s">
        <v>116</v>
      </c>
      <c r="D24" s="256"/>
      <c r="E24" s="256"/>
      <c r="F24" s="256"/>
      <c r="G24" s="257"/>
      <c r="H24" s="4"/>
      <c r="AP24" s="2"/>
      <c r="AQ24" s="2"/>
      <c r="AR24" s="2"/>
      <c r="AS24" s="2"/>
    </row>
    <row r="25" spans="2:45" ht="34.5" x14ac:dyDescent="0.25">
      <c r="B25" s="3"/>
      <c r="C25" s="229" t="s">
        <v>0</v>
      </c>
      <c r="D25" s="230"/>
      <c r="E25" s="103" t="s">
        <v>1</v>
      </c>
      <c r="F25" s="223" t="s">
        <v>2</v>
      </c>
      <c r="G25" s="224"/>
      <c r="H25" s="4"/>
      <c r="AP25" s="2"/>
      <c r="AQ25" s="2"/>
      <c r="AR25" s="2"/>
      <c r="AS25" s="2"/>
    </row>
    <row r="26" spans="2:45" ht="35.25" customHeight="1" x14ac:dyDescent="0.25">
      <c r="B26" s="3"/>
      <c r="C26" s="246" t="s">
        <v>97</v>
      </c>
      <c r="D26" s="247"/>
      <c r="E26" s="12" t="s">
        <v>10</v>
      </c>
      <c r="F26" s="258"/>
      <c r="G26" s="259"/>
      <c r="H26" s="4"/>
      <c r="AP26" s="2"/>
      <c r="AQ26" s="2"/>
      <c r="AR26" s="2"/>
      <c r="AS26" s="2"/>
    </row>
    <row r="27" spans="2:45" ht="50.25" customHeight="1" x14ac:dyDescent="0.25">
      <c r="B27" s="3"/>
      <c r="C27" s="246" t="s">
        <v>117</v>
      </c>
      <c r="D27" s="247"/>
      <c r="E27" s="12" t="s">
        <v>10</v>
      </c>
      <c r="F27" s="258"/>
      <c r="G27" s="259"/>
      <c r="H27" s="4"/>
      <c r="AP27" s="2"/>
      <c r="AQ27" s="2"/>
      <c r="AR27" s="2"/>
      <c r="AS27" s="2"/>
    </row>
    <row r="28" spans="2:45" ht="35.25" customHeight="1" x14ac:dyDescent="0.25">
      <c r="B28" s="3"/>
      <c r="C28" s="246" t="s">
        <v>118</v>
      </c>
      <c r="D28" s="247"/>
      <c r="E28" s="12" t="s">
        <v>10</v>
      </c>
      <c r="F28" s="258"/>
      <c r="G28" s="259"/>
      <c r="H28" s="4"/>
      <c r="AP28" s="2"/>
      <c r="AQ28" s="2"/>
      <c r="AR28" s="2"/>
      <c r="AS28" s="2"/>
    </row>
    <row r="29" spans="2:45" ht="35.25" customHeight="1" x14ac:dyDescent="0.25">
      <c r="B29" s="3"/>
      <c r="C29" s="246" t="s">
        <v>98</v>
      </c>
      <c r="D29" s="247"/>
      <c r="E29" s="12" t="s">
        <v>10</v>
      </c>
      <c r="F29" s="258"/>
      <c r="G29" s="259"/>
      <c r="H29" s="4"/>
      <c r="AP29" s="2"/>
      <c r="AQ29" s="2"/>
      <c r="AR29" s="2"/>
      <c r="AS29" s="2"/>
    </row>
    <row r="30" spans="2:45" ht="50.25" customHeight="1" x14ac:dyDescent="0.25">
      <c r="B30" s="3"/>
      <c r="C30" s="246" t="s">
        <v>119</v>
      </c>
      <c r="D30" s="247"/>
      <c r="E30" s="12" t="s">
        <v>10</v>
      </c>
      <c r="F30" s="258"/>
      <c r="G30" s="259"/>
      <c r="H30" s="4"/>
      <c r="AP30" s="2"/>
      <c r="AQ30" s="2"/>
      <c r="AR30" s="2"/>
      <c r="AS30" s="2"/>
    </row>
    <row r="31" spans="2:45" ht="35.25" customHeight="1" x14ac:dyDescent="0.25">
      <c r="B31" s="3"/>
      <c r="C31" s="246" t="s">
        <v>99</v>
      </c>
      <c r="D31" s="247"/>
      <c r="E31" s="12" t="s">
        <v>10</v>
      </c>
      <c r="F31" s="258"/>
      <c r="G31" s="259"/>
      <c r="H31" s="4"/>
      <c r="AP31" s="2"/>
      <c r="AQ31" s="2"/>
      <c r="AR31" s="2"/>
      <c r="AS31" s="2"/>
    </row>
    <row r="32" spans="2:45" ht="35.25" customHeight="1" x14ac:dyDescent="0.25">
      <c r="B32" s="3"/>
      <c r="C32" s="246" t="s">
        <v>120</v>
      </c>
      <c r="D32" s="247"/>
      <c r="E32" s="12" t="s">
        <v>10</v>
      </c>
      <c r="F32" s="258"/>
      <c r="G32" s="259"/>
      <c r="H32" s="4"/>
      <c r="AP32" s="2"/>
      <c r="AQ32" s="2"/>
      <c r="AR32" s="2"/>
      <c r="AS32" s="2"/>
    </row>
    <row r="33" spans="2:45" ht="35.25" customHeight="1" x14ac:dyDescent="0.25">
      <c r="B33" s="3"/>
      <c r="C33" s="260" t="s">
        <v>121</v>
      </c>
      <c r="D33" s="261"/>
      <c r="E33" s="107">
        <f>SUM(E26:E32)</f>
        <v>0</v>
      </c>
      <c r="F33" s="231"/>
      <c r="G33" s="232"/>
      <c r="H33" s="4"/>
      <c r="AP33" s="2"/>
      <c r="AQ33" s="2"/>
      <c r="AR33" s="2"/>
      <c r="AS33" s="2"/>
    </row>
    <row r="34" spans="2:45" ht="9.75" customHeight="1" x14ac:dyDescent="0.25">
      <c r="B34" s="3"/>
      <c r="H34" s="4"/>
      <c r="AP34" s="2"/>
      <c r="AQ34" s="2"/>
      <c r="AR34" s="2"/>
      <c r="AS34" s="2"/>
    </row>
    <row r="35" spans="2:45" ht="27.75" customHeight="1" x14ac:dyDescent="0.25">
      <c r="B35" s="3"/>
      <c r="C35" s="263" t="s">
        <v>102</v>
      </c>
      <c r="D35" s="264"/>
      <c r="E35" s="265">
        <f>E22+E33</f>
        <v>0</v>
      </c>
      <c r="F35" s="266"/>
      <c r="G35" s="267"/>
      <c r="H35" s="4"/>
      <c r="AP35" s="2"/>
      <c r="AQ35" s="2"/>
      <c r="AR35" s="2"/>
      <c r="AS35" s="2"/>
    </row>
    <row r="36" spans="2:45" ht="9.75" customHeight="1" x14ac:dyDescent="0.25">
      <c r="B36" s="3"/>
      <c r="H36" s="4"/>
      <c r="AP36" s="2"/>
      <c r="AQ36" s="2"/>
      <c r="AR36" s="2"/>
      <c r="AS36" s="2"/>
    </row>
    <row r="37" spans="2:45" ht="30" customHeight="1" x14ac:dyDescent="0.25">
      <c r="B37" s="3"/>
      <c r="C37" s="252" t="s">
        <v>96</v>
      </c>
      <c r="D37" s="253"/>
      <c r="E37" s="253"/>
      <c r="F37" s="253"/>
      <c r="G37" s="254"/>
      <c r="H37" s="4"/>
    </row>
    <row r="38" spans="2:45" ht="149.25" customHeight="1" x14ac:dyDescent="0.25">
      <c r="B38" s="3"/>
      <c r="C38" s="240"/>
      <c r="D38" s="241"/>
      <c r="E38" s="241"/>
      <c r="F38" s="241"/>
      <c r="G38" s="242"/>
      <c r="H38" s="4"/>
    </row>
    <row r="39" spans="2:45" ht="12" customHeight="1" thickBot="1" x14ac:dyDescent="0.3">
      <c r="B39" s="6"/>
      <c r="C39" s="109"/>
      <c r="D39" s="109"/>
      <c r="E39" s="109"/>
      <c r="F39" s="109"/>
      <c r="G39" s="109"/>
      <c r="H39" s="7"/>
    </row>
    <row r="40" spans="2:45" ht="9.75" customHeight="1" x14ac:dyDescent="0.25">
      <c r="C40" s="102"/>
      <c r="D40" s="102"/>
      <c r="E40" s="102"/>
    </row>
    <row r="41" spans="2:45" s="5" customFormat="1" x14ac:dyDescent="0.25"/>
    <row r="42" spans="2:45" s="5" customFormat="1" x14ac:dyDescent="0.25"/>
    <row r="43" spans="2:45" s="5" customFormat="1" x14ac:dyDescent="0.25"/>
    <row r="44" spans="2:45" s="5" customFormat="1" x14ac:dyDescent="0.25"/>
    <row r="45" spans="2:45" s="5" customFormat="1" x14ac:dyDescent="0.25"/>
    <row r="46" spans="2:45" s="5" customFormat="1" x14ac:dyDescent="0.25"/>
    <row r="47" spans="2:45" s="5" customFormat="1" x14ac:dyDescent="0.25"/>
    <row r="48" spans="2:45"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sheetData>
  <sheetProtection algorithmName="SHA-512" hashValue="LBiCVxVSVt5QEVp1iQLLl9ZZjM765H5OhFYtWuD2/JDYbJdEWMZP89NzPkIEtmSNrQrDZTjWAFex0DxfyxjG4Q==" saltValue="qsVa34NxB8Sr0wZ8DRxSQw==" spinCount="100000" sheet="1" formatRows="0" selectLockedCells="1"/>
  <mergeCells count="49">
    <mergeCell ref="C3:G3"/>
    <mergeCell ref="C10:G10"/>
    <mergeCell ref="C35:D35"/>
    <mergeCell ref="E35:G35"/>
    <mergeCell ref="C12:G12"/>
    <mergeCell ref="C22:D22"/>
    <mergeCell ref="F22:G22"/>
    <mergeCell ref="C15:D15"/>
    <mergeCell ref="F15:G15"/>
    <mergeCell ref="F25:G25"/>
    <mergeCell ref="C26:D26"/>
    <mergeCell ref="F26:G26"/>
    <mergeCell ref="C27:D27"/>
    <mergeCell ref="F27:G27"/>
    <mergeCell ref="C21:D21"/>
    <mergeCell ref="C37:G37"/>
    <mergeCell ref="C38:G38"/>
    <mergeCell ref="C24:G24"/>
    <mergeCell ref="C32:D32"/>
    <mergeCell ref="F32:G32"/>
    <mergeCell ref="C33:D33"/>
    <mergeCell ref="F33:G33"/>
    <mergeCell ref="C31:D31"/>
    <mergeCell ref="F31:G31"/>
    <mergeCell ref="C28:D28"/>
    <mergeCell ref="F28:G28"/>
    <mergeCell ref="C29:D29"/>
    <mergeCell ref="F29:G29"/>
    <mergeCell ref="C30:D30"/>
    <mergeCell ref="F30:G30"/>
    <mergeCell ref="C25:D25"/>
    <mergeCell ref="F21:G21"/>
    <mergeCell ref="C18:D18"/>
    <mergeCell ref="F18:G18"/>
    <mergeCell ref="C19:D19"/>
    <mergeCell ref="F19:G19"/>
    <mergeCell ref="C20:D20"/>
    <mergeCell ref="F20:G20"/>
    <mergeCell ref="F5:H5"/>
    <mergeCell ref="B8:H8"/>
    <mergeCell ref="C16:D16"/>
    <mergeCell ref="F16:G16"/>
    <mergeCell ref="C17:D17"/>
    <mergeCell ref="F17:G17"/>
    <mergeCell ref="C13:D13"/>
    <mergeCell ref="F13:G13"/>
    <mergeCell ref="C14:D14"/>
    <mergeCell ref="F14:G14"/>
    <mergeCell ref="B6:H6"/>
  </mergeCells>
  <dataValidations count="1">
    <dataValidation type="list" allowBlank="1" showInputMessage="1" showErrorMessage="1" sqref="F11:G11 F25:G25 F13:G13" xr:uid="{E39ED27E-E7A3-4491-B5BD-D244C216988B}">
      <formula1>"Yes,No but provide DV services,No"</formula1>
    </dataValidation>
  </dataValidations>
  <pageMargins left="0.45" right="0.45" top="0.75" bottom="0.75" header="0.3" footer="0.3"/>
  <pageSetup scale="89" fitToHeight="0" orientation="portrait" r:id="rId1"/>
  <headerFooter>
    <oddHeader>&amp;R&amp;"-,Bold Italic"&amp;A</oddHeader>
    <oddFooter>&amp;L&amp;9&amp;F&amp;R&amp;"-,Bold Italic"Page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F8C24-43CF-43B5-B13E-B2668ED52A51}">
  <sheetPr>
    <pageSetUpPr fitToPage="1"/>
  </sheetPr>
  <dimension ref="B1:CB263"/>
  <sheetViews>
    <sheetView workbookViewId="0">
      <selection activeCell="F10" sqref="F10:G10"/>
    </sheetView>
    <sheetView workbookViewId="1"/>
  </sheetViews>
  <sheetFormatPr defaultRowHeight="15" x14ac:dyDescent="0.25"/>
  <cols>
    <col min="1" max="2" width="1.5703125" style="2" customWidth="1"/>
    <col min="3" max="3" width="13.85546875" style="2" customWidth="1"/>
    <col min="4" max="4" width="33.5703125" style="2" customWidth="1"/>
    <col min="5" max="5" width="20.42578125" style="2" customWidth="1"/>
    <col min="6" max="6" width="26.85546875" style="2" customWidth="1"/>
    <col min="7" max="7" width="7.42578125" style="2" customWidth="1"/>
    <col min="8" max="8" width="1.42578125" style="2" customWidth="1"/>
    <col min="9" max="9" width="1.28515625" style="2" customWidth="1"/>
    <col min="10" max="45" width="9.140625" style="5"/>
    <col min="46" max="16384" width="9.140625" style="2"/>
  </cols>
  <sheetData>
    <row r="1" spans="2:80" ht="3.75" customHeight="1" thickBot="1" x14ac:dyDescent="0.3">
      <c r="AP1" s="2"/>
      <c r="AQ1" s="2"/>
      <c r="AR1" s="2"/>
      <c r="AS1" s="2"/>
    </row>
    <row r="2" spans="2:80" ht="18.75" customHeight="1" x14ac:dyDescent="0.3">
      <c r="B2" s="39"/>
      <c r="C2" s="40" t="s">
        <v>141</v>
      </c>
      <c r="D2" s="41"/>
      <c r="E2" s="41"/>
      <c r="F2" s="41"/>
      <c r="G2" s="41"/>
      <c r="H2" s="42"/>
      <c r="AP2" s="2"/>
      <c r="AQ2" s="2"/>
      <c r="AR2" s="2"/>
      <c r="AS2" s="2"/>
    </row>
    <row r="3" spans="2:80" ht="141.75" customHeight="1" thickBot="1" x14ac:dyDescent="0.3">
      <c r="B3" s="43"/>
      <c r="C3" s="182" t="s">
        <v>163</v>
      </c>
      <c r="D3" s="182"/>
      <c r="E3" s="182"/>
      <c r="F3" s="182"/>
      <c r="G3" s="182"/>
      <c r="H3" s="44"/>
      <c r="AP3" s="2"/>
      <c r="AQ3" s="2"/>
      <c r="AR3" s="2"/>
      <c r="AS3" s="2"/>
    </row>
    <row r="4" spans="2:80" ht="9" customHeight="1" x14ac:dyDescent="0.25">
      <c r="C4" s="45"/>
      <c r="D4" s="45"/>
      <c r="E4" s="45"/>
      <c r="F4" s="45"/>
      <c r="G4" s="45"/>
      <c r="H4" s="45"/>
      <c r="AP4" s="2"/>
      <c r="AQ4" s="2"/>
      <c r="AR4" s="2"/>
      <c r="AS4" s="2"/>
    </row>
    <row r="5" spans="2:80" s="46" customFormat="1" ht="13.5" customHeight="1" x14ac:dyDescent="0.2">
      <c r="B5" s="96"/>
      <c r="C5" s="88" t="s">
        <v>36</v>
      </c>
      <c r="D5" s="89" t="str">
        <f>IF('General Information'!D6="","",'General Information'!D6)</f>
        <v/>
      </c>
      <c r="E5" s="106" t="s">
        <v>88</v>
      </c>
      <c r="F5" s="209" t="str">
        <f>IF('General Information'!D12="","",'General Information'!D12)</f>
        <v/>
      </c>
      <c r="G5" s="209"/>
      <c r="H5" s="210"/>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row>
    <row r="6" spans="2:80" ht="25.5" customHeight="1" x14ac:dyDescent="0.25">
      <c r="B6" s="251" t="s">
        <v>140</v>
      </c>
      <c r="C6" s="251"/>
      <c r="D6" s="251"/>
      <c r="E6" s="251"/>
      <c r="F6" s="251"/>
      <c r="G6" s="251"/>
      <c r="H6" s="251"/>
    </row>
    <row r="7" spans="2:80" ht="7.5" customHeight="1" thickBot="1" x14ac:dyDescent="0.3">
      <c r="C7" s="50"/>
      <c r="D7" s="50"/>
      <c r="E7" s="50"/>
      <c r="F7" s="50"/>
      <c r="G7" s="50"/>
    </row>
    <row r="8" spans="2:80" ht="21" customHeight="1" x14ac:dyDescent="0.35">
      <c r="B8" s="218" t="s">
        <v>140</v>
      </c>
      <c r="C8" s="219"/>
      <c r="D8" s="219"/>
      <c r="E8" s="219"/>
      <c r="F8" s="219"/>
      <c r="G8" s="219"/>
      <c r="H8" s="220"/>
    </row>
    <row r="9" spans="2:80" ht="6.75" customHeight="1" x14ac:dyDescent="0.25">
      <c r="B9" s="3"/>
      <c r="H9" s="4"/>
    </row>
    <row r="10" spans="2:80" ht="65.25" customHeight="1" x14ac:dyDescent="0.25">
      <c r="B10" s="3"/>
      <c r="C10" s="248" t="s">
        <v>167</v>
      </c>
      <c r="D10" s="249"/>
      <c r="E10" s="250"/>
      <c r="F10" s="268"/>
      <c r="G10" s="269"/>
      <c r="H10" s="4"/>
    </row>
    <row r="11" spans="2:80" s="99" customFormat="1" ht="56.25" customHeight="1" x14ac:dyDescent="0.3">
      <c r="B11" s="97"/>
      <c r="C11" s="270" t="s">
        <v>143</v>
      </c>
      <c r="D11" s="270"/>
      <c r="E11" s="270"/>
      <c r="F11" s="270"/>
      <c r="G11" s="270"/>
      <c r="H11" s="98"/>
      <c r="J11" s="100"/>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row>
    <row r="12" spans="2:80" ht="7.5" customHeight="1" x14ac:dyDescent="0.25">
      <c r="B12" s="3"/>
      <c r="C12" s="102"/>
      <c r="D12" s="102"/>
      <c r="H12" s="4"/>
      <c r="AP12" s="2"/>
      <c r="AQ12" s="2"/>
      <c r="AR12" s="2"/>
      <c r="AS12" s="2"/>
    </row>
    <row r="13" spans="2:80" ht="27.75" customHeight="1" x14ac:dyDescent="0.25">
      <c r="B13" s="3"/>
      <c r="C13" s="255" t="s">
        <v>140</v>
      </c>
      <c r="D13" s="256"/>
      <c r="E13" s="256"/>
      <c r="F13" s="256"/>
      <c r="G13" s="257"/>
      <c r="H13" s="4"/>
      <c r="AP13" s="2"/>
      <c r="AQ13" s="2"/>
      <c r="AR13" s="2"/>
      <c r="AS13" s="2"/>
    </row>
    <row r="14" spans="2:80" ht="34.5" x14ac:dyDescent="0.25">
      <c r="B14" s="3"/>
      <c r="C14" s="229" t="s">
        <v>0</v>
      </c>
      <c r="D14" s="230"/>
      <c r="E14" s="103" t="s">
        <v>1</v>
      </c>
      <c r="F14" s="223" t="s">
        <v>2</v>
      </c>
      <c r="G14" s="224"/>
      <c r="H14" s="4"/>
      <c r="AP14" s="2"/>
      <c r="AQ14" s="2"/>
      <c r="AR14" s="2"/>
      <c r="AS14" s="2"/>
    </row>
    <row r="15" spans="2:80" ht="69" customHeight="1" x14ac:dyDescent="0.25">
      <c r="B15" s="3"/>
      <c r="C15" s="246" t="s">
        <v>147</v>
      </c>
      <c r="D15" s="247"/>
      <c r="E15" s="12" t="s">
        <v>10</v>
      </c>
      <c r="F15" s="225"/>
      <c r="G15" s="226"/>
      <c r="H15" s="4"/>
      <c r="AP15" s="2"/>
      <c r="AQ15" s="2"/>
      <c r="AR15" s="2"/>
      <c r="AS15" s="2"/>
    </row>
    <row r="16" spans="2:80" ht="69" customHeight="1" x14ac:dyDescent="0.25">
      <c r="B16" s="3"/>
      <c r="C16" s="246" t="s">
        <v>145</v>
      </c>
      <c r="D16" s="247"/>
      <c r="E16" s="12" t="s">
        <v>10</v>
      </c>
      <c r="F16" s="225"/>
      <c r="G16" s="226"/>
      <c r="H16" s="4"/>
      <c r="AP16" s="2"/>
      <c r="AQ16" s="2"/>
      <c r="AR16" s="2"/>
      <c r="AS16" s="2"/>
    </row>
    <row r="17" spans="2:45" ht="69" customHeight="1" x14ac:dyDescent="0.25">
      <c r="B17" s="3"/>
      <c r="C17" s="246" t="s">
        <v>146</v>
      </c>
      <c r="D17" s="247"/>
      <c r="E17" s="12" t="s">
        <v>10</v>
      </c>
      <c r="F17" s="225"/>
      <c r="G17" s="226"/>
      <c r="H17" s="4"/>
      <c r="AP17" s="2"/>
      <c r="AQ17" s="2"/>
      <c r="AR17" s="2"/>
      <c r="AS17" s="2"/>
    </row>
    <row r="18" spans="2:45" ht="45.75" customHeight="1" x14ac:dyDescent="0.25">
      <c r="B18" s="3"/>
      <c r="C18" s="233" t="s">
        <v>142</v>
      </c>
      <c r="D18" s="234"/>
      <c r="E18" s="104">
        <f>SUM(E15:E17)</f>
        <v>0</v>
      </c>
      <c r="F18" s="231"/>
      <c r="G18" s="232"/>
      <c r="H18" s="4"/>
      <c r="AP18" s="2"/>
      <c r="AQ18" s="2"/>
      <c r="AR18" s="2"/>
      <c r="AS18" s="2"/>
    </row>
    <row r="19" spans="2:45" ht="12.75" customHeight="1" x14ac:dyDescent="0.25">
      <c r="B19" s="3"/>
      <c r="C19" s="108"/>
      <c r="H19" s="4"/>
      <c r="AP19" s="2"/>
      <c r="AQ19" s="2"/>
      <c r="AR19" s="2"/>
      <c r="AS19" s="2"/>
    </row>
    <row r="20" spans="2:45" ht="30" customHeight="1" x14ac:dyDescent="0.25">
      <c r="B20" s="3"/>
      <c r="C20" s="252" t="s">
        <v>144</v>
      </c>
      <c r="D20" s="253"/>
      <c r="E20" s="253"/>
      <c r="F20" s="253"/>
      <c r="G20" s="254"/>
      <c r="H20" s="4"/>
    </row>
    <row r="21" spans="2:45" ht="149.25" customHeight="1" x14ac:dyDescent="0.25">
      <c r="B21" s="3"/>
      <c r="C21" s="240"/>
      <c r="D21" s="241"/>
      <c r="E21" s="241"/>
      <c r="F21" s="241"/>
      <c r="G21" s="242"/>
      <c r="H21" s="4"/>
    </row>
    <row r="22" spans="2:45" ht="12" customHeight="1" thickBot="1" x14ac:dyDescent="0.3">
      <c r="B22" s="6"/>
      <c r="C22" s="109"/>
      <c r="D22" s="109"/>
      <c r="E22" s="109"/>
      <c r="F22" s="109"/>
      <c r="G22" s="109"/>
      <c r="H22" s="7"/>
    </row>
    <row r="23" spans="2:45" ht="9.75" customHeight="1" x14ac:dyDescent="0.25">
      <c r="C23" s="102"/>
      <c r="D23" s="102"/>
      <c r="E23" s="102"/>
    </row>
    <row r="24" spans="2:45" s="5" customFormat="1" x14ac:dyDescent="0.25"/>
    <row r="25" spans="2:45" s="5" customFormat="1" x14ac:dyDescent="0.25"/>
    <row r="26" spans="2:45" s="5" customFormat="1" x14ac:dyDescent="0.25"/>
    <row r="27" spans="2:45" s="5" customFormat="1" x14ac:dyDescent="0.25"/>
    <row r="28" spans="2:45" s="5" customFormat="1" x14ac:dyDescent="0.25"/>
    <row r="29" spans="2:45" s="5" customFormat="1" x14ac:dyDescent="0.25"/>
    <row r="30" spans="2:45" s="5" customFormat="1" x14ac:dyDescent="0.25"/>
    <row r="31" spans="2:45" s="5" customFormat="1" x14ac:dyDescent="0.25"/>
    <row r="32" spans="2:45"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sheetData>
  <sheetProtection algorithmName="SHA-512" hashValue="1wI2Q4r1KOHVt8havEL3ZObkpKQhFF9i6R+crzMciK2S0XhCacKIcRd65oNJvUXfLQYymmFaAX6yFq+ax/E9kw==" saltValue="bPH7Gu404SO/L4UxxIXrpw==" spinCount="100000" sheet="1" formatRows="0" selectLockedCells="1"/>
  <mergeCells count="20">
    <mergeCell ref="C3:G3"/>
    <mergeCell ref="F5:H5"/>
    <mergeCell ref="B6:H6"/>
    <mergeCell ref="B8:H8"/>
    <mergeCell ref="C10:E10"/>
    <mergeCell ref="F10:G10"/>
    <mergeCell ref="C16:D16"/>
    <mergeCell ref="F16:G16"/>
    <mergeCell ref="C11:G11"/>
    <mergeCell ref="C13:G13"/>
    <mergeCell ref="C14:D14"/>
    <mergeCell ref="F14:G14"/>
    <mergeCell ref="C15:D15"/>
    <mergeCell ref="F15:G15"/>
    <mergeCell ref="C20:G20"/>
    <mergeCell ref="C21:G21"/>
    <mergeCell ref="C17:D17"/>
    <mergeCell ref="F17:G17"/>
    <mergeCell ref="C18:D18"/>
    <mergeCell ref="F18:G18"/>
  </mergeCells>
  <conditionalFormatting sqref="F10:G10">
    <cfRule type="expression" dxfId="0" priority="1">
      <formula>F10="No"</formula>
    </cfRule>
  </conditionalFormatting>
  <dataValidations count="2">
    <dataValidation type="list" allowBlank="1" showInputMessage="1" showErrorMessage="1" sqref="F12:G12" xr:uid="{998555EE-438F-4C49-8D8D-29003ACD9212}">
      <formula1>"Yes,No but provide DV services,No"</formula1>
    </dataValidation>
    <dataValidation type="list" allowBlank="1" showInputMessage="1" showErrorMessage="1" sqref="F10:G10" xr:uid="{D5E8D2D1-CB7D-46AD-81EE-6CB8FA3B5FE9}">
      <formula1>"Yes,No"</formula1>
    </dataValidation>
  </dataValidations>
  <pageMargins left="0.45" right="0.45" top="0.75" bottom="0.75" header="0.3" footer="0.3"/>
  <pageSetup scale="89" fitToHeight="0" orientation="portrait" r:id="rId1"/>
  <headerFooter>
    <oddHeader>&amp;R&amp;"-,Bold Italic"&amp;A</oddHeader>
    <oddFooter>&amp;L&amp;9&amp;F&amp;R&amp;"-,Bold Italic"Page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EFE8DDF247B974489551B3E37B679DA" ma:contentTypeVersion="14" ma:contentTypeDescription="Create a new document." ma:contentTypeScope="" ma:versionID="d4800e4b6f2010fafbb4d4cb7b493f75">
  <xsd:schema xmlns:xsd="http://www.w3.org/2001/XMLSchema" xmlns:xs="http://www.w3.org/2001/XMLSchema" xmlns:p="http://schemas.microsoft.com/office/2006/metadata/properties" xmlns:ns2="8c073951-5dc8-4278-a996-8efcb0f14daf" xmlns:ns3="89bc7eea-c806-4698-bccc-06b85d650dfc" targetNamespace="http://schemas.microsoft.com/office/2006/metadata/properties" ma:root="true" ma:fieldsID="7b3544eadf45951cb92b7b6bc30afdac" ns2:_="" ns3:_="">
    <xsd:import namespace="8c073951-5dc8-4278-a996-8efcb0f14daf"/>
    <xsd:import namespace="89bc7eea-c806-4698-bccc-06b85d650dfc"/>
    <xsd:element name="properties">
      <xsd:complexType>
        <xsd:sequence>
          <xsd:element name="documentManagement">
            <xsd:complexType>
              <xsd:all>
                <xsd:element ref="ns2:MigrationSourceID"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073951-5dc8-4278-a996-8efcb0f14daf" elementFormDefault="qualified">
    <xsd:import namespace="http://schemas.microsoft.com/office/2006/documentManagement/types"/>
    <xsd:import namespace="http://schemas.microsoft.com/office/infopath/2007/PartnerControls"/>
    <xsd:element name="MigrationSourceID" ma:index="8" nillable="true" ma:displayName="MigrationSourceID" ma:internalName="MigrationSourceID" ma:readOnly="true">
      <xsd:simpleType>
        <xsd:restriction base="dms:Text"/>
      </xsd:simpleType>
    </xsd:element>
    <xsd:element name="TaxCatchAll" ma:index="19" nillable="true" ma:displayName="Taxonomy Catch All Column" ma:hidden="true" ma:list="{d38c9fe6-7963-43e4-a737-62c4af7cdd44}" ma:internalName="TaxCatchAll" ma:showField="CatchAllData" ma:web="8c073951-5dc8-4278-a996-8efcb0f14da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9bc7eea-c806-4698-bccc-06b85d650dfc"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491e758a-c0c6-4a36-a684-8809a548c90d"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bc7eea-c806-4698-bccc-06b85d650dfc">
      <Terms xmlns="http://schemas.microsoft.com/office/infopath/2007/PartnerControls"/>
    </lcf76f155ced4ddcb4097134ff3c332f>
    <TaxCatchAll xmlns="8c073951-5dc8-4278-a996-8efcb0f14daf" xsi:nil="true"/>
  </documentManagement>
</p:properties>
</file>

<file path=customXml/itemProps1.xml><?xml version="1.0" encoding="utf-8"?>
<ds:datastoreItem xmlns:ds="http://schemas.openxmlformats.org/officeDocument/2006/customXml" ds:itemID="{5529E9BC-E095-495D-85C6-A0DBDC0A6EF6}"/>
</file>

<file path=customXml/itemProps2.xml><?xml version="1.0" encoding="utf-8"?>
<ds:datastoreItem xmlns:ds="http://schemas.openxmlformats.org/officeDocument/2006/customXml" ds:itemID="{2C4118B0-C129-4280-87B1-9408533920F7}"/>
</file>

<file path=customXml/itemProps3.xml><?xml version="1.0" encoding="utf-8"?>
<ds:datastoreItem xmlns:ds="http://schemas.openxmlformats.org/officeDocument/2006/customXml" ds:itemID="{71BEEB70-793E-4ED6-BA28-42E17FBA2C2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Instructions</vt:lpstr>
      <vt:lpstr>General Information</vt:lpstr>
      <vt:lpstr>Leasing</vt:lpstr>
      <vt:lpstr>Rental Assistance</vt:lpstr>
      <vt:lpstr>Operating</vt:lpstr>
      <vt:lpstr>Supportive Services</vt:lpstr>
      <vt:lpstr>HMIS</vt:lpstr>
      <vt:lpstr>VAWA Costs</vt:lpstr>
      <vt:lpstr>Rural Costs</vt:lpstr>
      <vt:lpstr>Admin &amp; Match</vt:lpstr>
      <vt:lpstr>Proposed Budget</vt:lpstr>
      <vt:lpstr>For Reference 2026 FMR</vt:lpstr>
      <vt:lpstr>'Admin &amp; Match'!Print_Area</vt:lpstr>
      <vt:lpstr>'For Reference 2026 FMR'!Print_Area</vt:lpstr>
      <vt:lpstr>'General Information'!Print_Area</vt:lpstr>
      <vt:lpstr>HMIS!Print_Area</vt:lpstr>
      <vt:lpstr>Instructions!Print_Area</vt:lpstr>
      <vt:lpstr>Leasing!Print_Area</vt:lpstr>
      <vt:lpstr>Operating!Print_Area</vt:lpstr>
      <vt:lpstr>'Proposed Budget'!Print_Area</vt:lpstr>
      <vt:lpstr>'Rental Assistance'!Print_Area</vt:lpstr>
      <vt:lpstr>'Rural Costs'!Print_Area</vt:lpstr>
      <vt:lpstr>'Supportive Services'!Print_Area</vt:lpstr>
      <vt:lpstr>'VAWA Costs'!Print_Area</vt:lpstr>
      <vt:lpstr>'Admin &amp; Match'!Print_Titles</vt:lpstr>
      <vt:lpstr>HMIS!Print_Titles</vt:lpstr>
      <vt:lpstr>Leasing!Print_Titles</vt:lpstr>
      <vt:lpstr>Operating!Print_Titles</vt:lpstr>
      <vt:lpstr>'Rental Assistance'!Print_Titles</vt:lpstr>
      <vt:lpstr>'Rural Costs'!Print_Titles</vt:lpstr>
      <vt:lpstr>'Supportive Services'!Print_Titles</vt:lpstr>
      <vt:lpstr>'VAWA Costs'!Print_Titles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Sones;Christina Rubenstein</dc:creator>
  <cp:lastModifiedBy>Jessica Sones</cp:lastModifiedBy>
  <cp:lastPrinted>2024-07-09T14:00:57Z</cp:lastPrinted>
  <dcterms:created xsi:type="dcterms:W3CDTF">2019-07-29T14:58:59Z</dcterms:created>
  <dcterms:modified xsi:type="dcterms:W3CDTF">2025-11-22T21:47:17Z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0x0101007EFE8DDF247B974489551B3E37B679DA</vt:lpwstr>
  </property>
</Properties>
</file>